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2" sheetId="2" r:id="rId1"/>
  </sheets>
  <definedNames>
    <definedName name="JR_PAGE_ANCHOR_0_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<sst xmlns="http://schemas.openxmlformats.org/spreadsheetml/2006/main" count="563" uniqueCount="242">
  <si>
    <t>附件1 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</si>
  <si>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</si>
  <si>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</si>
  <si>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</si>
  <si>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</si>
  <si>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最高控制单价（不含税）  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</si>
  <si>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</si>
  <si>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</si>
  <si>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单体建筑</t>
  </si>
  <si>
    <t>房屋建筑与装饰工程</t>
  </si>
  <si>
    <t>一般土建</t>
  </si>
  <si>
    <t>虎屿岛服务区</t>
  </si>
  <si>
    <t>独立基础</t>
  </si>
  <si>
    <t>m3</t>
  </si>
  <si>
    <t>(1)泵送商品混凝土
(2)C30</t>
  </si>
  <si>
    <t>基础梁</t>
  </si>
  <si>
    <t>垫层</t>
  </si>
  <si>
    <t>(1)泵送商品混凝土
(2)C20</t>
  </si>
  <si>
    <t>矩形柱</t>
  </si>
  <si>
    <t>钢结构基底灌浆</t>
  </si>
  <si>
    <t>(1)柱脚
(2)CGM高度无收缩灌浆料二次浇灌
(3)Φ4@150防裂钢筋网片</t>
  </si>
  <si>
    <t>预埋铁件</t>
  </si>
  <si>
    <t>t</t>
  </si>
  <si>
    <t>(1)柱脚锚栓
(2)Q235-M20</t>
  </si>
  <si>
    <t>(1)柱脚
(2)460*460*44，t=6,t=10</t>
  </si>
  <si>
    <t>空腹钢柱</t>
  </si>
  <si>
    <t>(1)焊接H钢
(2)H250X200X8X12,Q235B
(3)金属面防火涂料(钢结构防火涂料 薄型 耐火极限1.5小时)
(4)红丹防锈漆一遍</t>
  </si>
  <si>
    <t>钢梁</t>
  </si>
  <si>
    <t>(1)焊接H钢
(2)H400X200X6X8、H250X150X6X6、H300X150X6X8、HN200X100X5.5X8
(3)金属面防火涂料(钢结构防火涂料 薄型 耐火极限1.5小时)
(4)红丹防锈漆一遍</t>
  </si>
  <si>
    <t>钢板楼板</t>
  </si>
  <si>
    <t>m2</t>
  </si>
  <si>
    <t>(1)压型钢板YX75-230-690
(2)金属面防火涂料(钢结构防火涂料 厚型耐火极限1小时)</t>
  </si>
  <si>
    <t>平板</t>
  </si>
  <si>
    <t>零星钢构件</t>
  </si>
  <si>
    <t>(1)边模
(2)2mm厚钢板弯折</t>
  </si>
  <si>
    <t>型材屋面</t>
  </si>
  <si>
    <t>(1)75mm钢板海蓝色岩棉夹心</t>
  </si>
  <si>
    <t>(1)0.6mm彩钢屋脊托板</t>
  </si>
  <si>
    <t>钢檩条</t>
  </si>
  <si>
    <t>(1)屋面檩条Φ12，Q235CLT1-C200*70*20*2.2，Φ32*2钢管</t>
  </si>
  <si>
    <t>钢板天沟</t>
  </si>
  <si>
    <t>m</t>
  </si>
  <si>
    <t>(1)3mm不锈钢檐沟</t>
  </si>
  <si>
    <t>砌块墙</t>
  </si>
  <si>
    <t>(1)承重水泥砌块砖,强度:MU10</t>
  </si>
  <si>
    <t>砌块墙钢丝网加固</t>
  </si>
  <si>
    <t>(1)外墙与钢筋砼梁、柱、墙交接处
(2)通长钢丝网(5x5mm)</t>
  </si>
  <si>
    <t>(1)内墙与钢筋砼梁、柱、墙交接处
(2)玻纤网</t>
  </si>
  <si>
    <t>零星砌砖</t>
  </si>
  <si>
    <t>(1)蹲便槽地面采用空心砖等轻集料垫高200</t>
  </si>
  <si>
    <t>过梁</t>
  </si>
  <si>
    <t>(1)非泵送商品混凝土
(2)C20</t>
  </si>
  <si>
    <t>圈梁</t>
  </si>
  <si>
    <t>压顶</t>
  </si>
  <si>
    <t>钢梯</t>
  </si>
  <si>
    <t>步</t>
  </si>
  <si>
    <t/>
  </si>
  <si>
    <t>钢构雨篷</t>
  </si>
  <si>
    <t>(1)钢构雨篷
(2)C220*75*20*2.5，H220*100*6*8</t>
  </si>
  <si>
    <t>土方工程</t>
  </si>
  <si>
    <t>平整场地</t>
  </si>
  <si>
    <t>(1)平整场地</t>
  </si>
  <si>
    <t>挖基坑土方</t>
  </si>
  <si>
    <t>(1)三类土
(2)2m以内</t>
  </si>
  <si>
    <t>挖沟槽土方</t>
  </si>
  <si>
    <t>回填方</t>
  </si>
  <si>
    <t>(1)原土回填</t>
  </si>
  <si>
    <t>余方弃置</t>
  </si>
  <si>
    <t>(1)三类土
(2)暂按5km考虑</t>
  </si>
  <si>
    <t>装饰工程</t>
  </si>
  <si>
    <t>块料楼地面</t>
  </si>
  <si>
    <t>(1)20厚干硬性水泥砂浆结合
(2)600X600地砖
(3)水泥浆一道</t>
  </si>
  <si>
    <t>(1)20厚干硬性水泥砂浆结合
(2)300*300地砖
(3)水泥浆一道</t>
  </si>
  <si>
    <t>楼（地）面涂膜防水</t>
  </si>
  <si>
    <t>(1)聚合物水泥基防水涂料
(2)2厚</t>
  </si>
  <si>
    <t>平面砂浆找平层</t>
  </si>
  <si>
    <t>(1)30厚C20细石混凝土找坡层抹平</t>
  </si>
  <si>
    <t>宿舍走廊墙面</t>
  </si>
  <si>
    <t>块料踢脚线</t>
  </si>
  <si>
    <t>(1)10cm
(2)10厚1:2水泥砂浆
(3)块料踢脚线</t>
  </si>
  <si>
    <t>立面砂浆找平层</t>
  </si>
  <si>
    <t>(1)5厚1:0.5:2.5水泥石灰膏砂浆抹平，9厚1:0.5:3水泥石灰膏砂浆打底</t>
  </si>
  <si>
    <t>抹灰面油漆涂料</t>
  </si>
  <si>
    <t>(1)内墙面
(2)乳胶漆二遍</t>
  </si>
  <si>
    <t>卫生间墙面</t>
  </si>
  <si>
    <t>(1)6厚1:0.5:2.5水泥石灰膏砂浆抹平，8厚1:1:6水泥石灰膏砂浆打底</t>
  </si>
  <si>
    <t>块料墙面</t>
  </si>
  <si>
    <t>(1)300*600瓷砖
(2)1:2现拌抹灰砂浆
(3)3厚外加剂专用砂浆抹基面
(4)聚合物水泥砂浆修补墙基面专用界面剂一道</t>
  </si>
  <si>
    <t>外墙</t>
  </si>
  <si>
    <t>(1)外墙面
(2)乳胶漆二遍</t>
  </si>
  <si>
    <t>天棚吊顶</t>
  </si>
  <si>
    <t>(1)木龙骨
(2)铝塑板天棚面层(贴在龙骨底)</t>
  </si>
  <si>
    <t>(1)竹木天棚</t>
  </si>
  <si>
    <t>洗漱台</t>
  </si>
  <si>
    <t>(1)洗漱台</t>
  </si>
  <si>
    <t>成品隔断</t>
  </si>
  <si>
    <t>(1)复核树脂板</t>
  </si>
  <si>
    <t>金属扶手、栏杆、栏板</t>
  </si>
  <si>
    <t>(1)40x80x1.5锌钢管面管扶手
(2)35x1.2锌钢管横栏、42x1.5锌钢管立柱、19x0.8锌钢管
(3)红丹防锈漆一遍</t>
  </si>
  <si>
    <t>钢木门</t>
  </si>
  <si>
    <t>(1)M0921</t>
  </si>
  <si>
    <t>金属（塑钢）门</t>
  </si>
  <si>
    <t>(1)M0821
(2)5厚安全玻璃,铝合金框</t>
  </si>
  <si>
    <t>金属（塑钢、断桥）窗</t>
  </si>
  <si>
    <t>(1)C1212
(2)铝合金磨砂玻璃6+9A+6</t>
  </si>
  <si>
    <t>(1)C1515
(2)铝合金中空透明玻璃6+9A+6</t>
  </si>
  <si>
    <t>钢筋工程</t>
  </si>
  <si>
    <t>现浇构件钢筋</t>
  </si>
  <si>
    <t>(1)现浇构件圆钢筋HPB300以内(直径6mm)</t>
  </si>
  <si>
    <t>(1)现浇构件带肋钢筋HRB400以内(直径8mm)</t>
  </si>
  <si>
    <t>(1)现浇构件带肋钢筋HRB400以内(直径10mm)</t>
  </si>
  <si>
    <t>(1)现浇构件带肋钢筋HRB400以内(直径12mm)</t>
  </si>
  <si>
    <t>(1)现浇构件带肋钢筋HRB400以内(直径14mm)</t>
  </si>
  <si>
    <t>(1)现浇构件带肋钢筋HRB400以内(直径16mm)</t>
  </si>
  <si>
    <t>(1)现浇构件带肋钢筋HRB400以内(直径20mm)</t>
  </si>
  <si>
    <t>安装工程</t>
  </si>
  <si>
    <t>电气工程</t>
  </si>
  <si>
    <t>强电工程</t>
  </si>
  <si>
    <t>配电箱</t>
  </si>
  <si>
    <t>台</t>
  </si>
  <si>
    <t>(1)配电箱
(2)底边距地1.2m
(3)AL0</t>
  </si>
  <si>
    <t>(1)配电箱
(2)底边距地1.2m
(3)MX</t>
  </si>
  <si>
    <t>配管</t>
  </si>
  <si>
    <t>(1)焊接钢管
(2)DN50
(3)电缆保护管
(4)埋地敷设</t>
  </si>
  <si>
    <t>桥架</t>
  </si>
  <si>
    <t>(1)钢
(2)200x100
(3)桥架
(4)电力线槽</t>
  </si>
  <si>
    <t>铁构件</t>
  </si>
  <si>
    <t>kg</t>
  </si>
  <si>
    <t>(1)钢
(2)桥架</t>
  </si>
  <si>
    <t>(1)JDG管 
(2)DN16
(3)电气配管
(4)暗配</t>
  </si>
  <si>
    <t>(1)JDG管 
(2)DN20
(3)电气配管
(4)暗配</t>
  </si>
  <si>
    <t>(1)PC管 
(2)DN16
(3)电气配管
(4)暗配</t>
  </si>
  <si>
    <t>配线</t>
  </si>
  <si>
    <t>(1)铜芯
(2)2.5mm2
(3)电线
(4)WDZC-BYJ
(5)暗配
(6)管内穿线</t>
  </si>
  <si>
    <t>(1)铜芯(2)4mm2
(3)电线
(4)WDZC-BYJ
(5)暗配
(6)管内穿线</t>
  </si>
  <si>
    <t>(1)铜芯
(2)4mm2
(3)电线
(4)WDZC-BYJ
(5)暗配
(6)线槽配线</t>
  </si>
  <si>
    <t>照明开关</t>
  </si>
  <si>
    <t>个</t>
  </si>
  <si>
    <t>(1)单联单控开关
(2)距地1.4m</t>
  </si>
  <si>
    <t>(1)双联单控开关
(2)距地1.4m</t>
  </si>
  <si>
    <t>插座</t>
  </si>
  <si>
    <t>(1)1
(2)二孔+三孔插座
(3)距地0.5m暗装</t>
  </si>
  <si>
    <t>(1)2
(2)二孔+三孔插座
(3)距地0.7m暗装</t>
  </si>
  <si>
    <t>(1)3
(2)二孔+三孔插座
(3)距地1.4m暗装</t>
  </si>
  <si>
    <t>(1)4
(2)二孔+三孔插座
(3)距地2.3m暗装</t>
  </si>
  <si>
    <t>普通灯具</t>
  </si>
  <si>
    <t>套</t>
  </si>
  <si>
    <t>(1)300*300
(2)吸顶灯
(3)防水吸顶LED灯
(4)AC220V 36W</t>
  </si>
  <si>
    <t>(1)吸顶灯
(2)吸顶LED灯
(3)AC220V 36W</t>
  </si>
  <si>
    <t>小电器</t>
  </si>
  <si>
    <t>(1)侧吸排风扇
(2)HD-12A 40W</t>
  </si>
  <si>
    <t>接线盒</t>
  </si>
  <si>
    <t>(1)难燃聚氯乙烯
(2)开关插座接线盒
(3)暗装</t>
  </si>
  <si>
    <t>(1)难燃聚氯乙烯
(2)灯具接线盒
(3)暗装</t>
  </si>
  <si>
    <t>弱电工程</t>
  </si>
  <si>
    <t>分线接线箱(盒)</t>
  </si>
  <si>
    <t>(1)弱电配线箱</t>
  </si>
  <si>
    <t>光缆</t>
  </si>
  <si>
    <t>(1)GJXH-2B
(2)皮线光纤</t>
  </si>
  <si>
    <t>双绞线缆</t>
  </si>
  <si>
    <t>(1)CAT6
(2)双绞线缆
(3)管内穿线</t>
  </si>
  <si>
    <t>信息插座</t>
  </si>
  <si>
    <t>(1)宽带终端插座
(2)信息插座
(3)距地1.4m暗装</t>
  </si>
  <si>
    <t>双绞线缆测试</t>
  </si>
  <si>
    <t>链路/点</t>
  </si>
  <si>
    <t>水卫工程</t>
  </si>
  <si>
    <t>给水工程</t>
  </si>
  <si>
    <t>塑料管</t>
  </si>
  <si>
    <t>(1)热熔连接
(2)室内
(3)给水
(4)PP-R；DN15
(5)管道消毒</t>
  </si>
  <si>
    <t>(1)热熔连接
(2)室内
(3)给水
(4)PP-R；DN20
(5)管道消毒</t>
  </si>
  <si>
    <t>(1)热熔连接
(2)室内
(3)给水
(4)PP-R；DN25
(5)管道消毒</t>
  </si>
  <si>
    <t>(1)热熔连接
(2)室内
(3)给水
(4)PP-R；DN32
(5)管道消毒</t>
  </si>
  <si>
    <t>水表</t>
  </si>
  <si>
    <t>组/个</t>
  </si>
  <si>
    <t>(1)螺纹连接
(2)室外
(3)DN32</t>
  </si>
  <si>
    <t>螺纹阀门</t>
  </si>
  <si>
    <t>(1)螺纹连接
(2)电弧焊
(3)不锈钢
(4)DN32
(5)闸阀</t>
  </si>
  <si>
    <t>排水工程</t>
  </si>
  <si>
    <t>(1)承插连接
(2)室外
(3)排水
(4)UPVC；DN200</t>
  </si>
  <si>
    <t>(1)承插连接
(2)室内
(3)排水
(4)UPVC；DN110</t>
  </si>
  <si>
    <t>(1)承插连接
(2)室内
(3)排水(4)UPVC；DN75</t>
  </si>
  <si>
    <t>给、排水附(配)件</t>
  </si>
  <si>
    <t>个/组</t>
  </si>
  <si>
    <t>(1)不锈钢
(2)DN50
(3)嵌入式</t>
  </si>
  <si>
    <t>雨水工程</t>
  </si>
  <si>
    <t>(1)承插连接
(2)室内
(3)雨水
(4)UPVC；DN110</t>
  </si>
  <si>
    <t>(1)承插连接
(2)室内
(3)雨水
(4)UPVC；DN50</t>
  </si>
  <si>
    <t>(1)塑料
(2)DN110
(3)承插连接</t>
  </si>
  <si>
    <t>卫生洁具</t>
  </si>
  <si>
    <t>大便器</t>
  </si>
  <si>
    <t>组</t>
  </si>
  <si>
    <t>(1)成品蹲便器</t>
  </si>
  <si>
    <t>小便器</t>
  </si>
  <si>
    <t>(1)挂式小便斗</t>
  </si>
  <si>
    <t>洗脸盆</t>
  </si>
  <si>
    <t>(1)成品洗脸盆</t>
  </si>
  <si>
    <t>防雷接地工程</t>
  </si>
  <si>
    <t>等电位端子箱、测试板</t>
  </si>
  <si>
    <t>台/块</t>
  </si>
  <si>
    <t>(1)名称:接地测试点安装
(2)86H50</t>
  </si>
  <si>
    <t>(1)名称:接地测试点安装
(2)86GB</t>
  </si>
  <si>
    <t>接地母线</t>
  </si>
  <si>
    <t>(1)名称:接地母线
(2)材质:镀锌扁钢
(3)规格:-40×4
(4)安装部位:户内
(5)安装形式:暗敷</t>
  </si>
  <si>
    <t>避雷引下线</t>
  </si>
  <si>
    <t>(1)名称:避雷引下线
(2)规格:φ≥16
(3)安装形式:钢筋混凝土柱子内竖向互相连接的钢筋
(4)断接卡子、箱材质、规格:柱钢筋与圈梁钢筋焊接</t>
  </si>
  <si>
    <t>避雷网</t>
  </si>
  <si>
    <t>(1)材质:利用屋面内的钢筋网
(2)名称:避雷网
(3)安装形式:暗装</t>
  </si>
  <si>
    <t>接地装置</t>
  </si>
  <si>
    <t>系统</t>
  </si>
  <si>
    <t>(1)类别:接地网
(2)名称:接地系统测试</t>
  </si>
  <si>
    <t>单价措施费</t>
  </si>
  <si>
    <t>基础模板</t>
  </si>
  <si>
    <t>(1)独立基础</t>
  </si>
  <si>
    <t>基础梁模板</t>
  </si>
  <si>
    <t>(1)3.6m以内
(2)矩形</t>
  </si>
  <si>
    <t>柱模板</t>
  </si>
  <si>
    <t>垫层模板</t>
  </si>
  <si>
    <t>(1)垫层模板
(2)3.6m以内</t>
  </si>
  <si>
    <t>过梁模板</t>
  </si>
  <si>
    <t>(1)3.6m以内</t>
  </si>
  <si>
    <t>圈梁模板</t>
  </si>
  <si>
    <t>其他现浇构件模板</t>
  </si>
  <si>
    <t>(1)压顶模板</t>
  </si>
  <si>
    <t>砌筑脚手架</t>
  </si>
  <si>
    <t>(1)墙面
(2)3.6m以内</t>
  </si>
  <si>
    <t>外脚手架及垂直封闭安全网</t>
  </si>
  <si>
    <t>(1)外墙
(2)30mm以内
(3)外脚手架（落地式钢管）(外墙扣件式钢管脚手架 双排 建筑物高度30m以内)
(4)建筑物垂直封闭(阻燃安全网)</t>
  </si>
  <si>
    <t>大型机械设备进出场及安拆</t>
  </si>
  <si>
    <t>项</t>
  </si>
  <si>
    <t>脚手架搭拆</t>
  </si>
  <si>
    <t>人员工资</t>
  </si>
  <si>
    <t>现场负责人</t>
  </si>
  <si>
    <t>人*月</t>
  </si>
  <si>
    <t>固定项，不参与竞争性报价</t>
  </si>
  <si>
    <t>专职安全员</t>
  </si>
  <si>
    <t>总价措施费</t>
  </si>
  <si>
    <t>安全生产费用</t>
  </si>
  <si>
    <t>项目档案整理归档费（含资料刻录）</t>
  </si>
  <si>
    <r>
      <rPr>
        <sz val="10"/>
        <color rgb="FF000000"/>
        <rFont val="宋体"/>
        <charset val="134"/>
      </rPr>
      <t>项</t>
    </r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</si>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</sst>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right" vertical="center" wrapText="1"/>
    </xf>
    <xf numFmtId="0" fontId="3" fillId="0" borderId="1" xfId="49" applyFont="1" applyFill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8"/>
  <sheetViews>
    <sheetView tabSelected="1" workbookViewId="0">
      <selection activeCell="G13" sqref="A1:G158"/>
    </sheetView>
  </sheetViews>
  <sheetFormatPr defaultColWidth="9" defaultRowHeight="13.5" outlineLevelCol="6"/>
  <cols>
    <col min="1" max="1" width="10.25" customWidth="1"/>
    <col min="2" max="2" width="13.625" customWidth="1"/>
    <col min="3" max="3" width="5.625" style="2" customWidth="1"/>
    <col min="5" max="5" width="10.5" customWidth="1"/>
    <col min="7" max="7" width="22.875" customWidth="1"/>
  </cols>
  <sheetData>
    <row r="1" spans="1:7">
      <c r="A1" s="3" t="s">
        <v>0</v>
      </c>
      <c r="B1" s="3"/>
      <c r="C1" s="4"/>
      <c r="D1" s="3"/>
      <c r="E1" s="3"/>
      <c r="F1" s="3"/>
      <c r="G1" s="3"/>
    </row>
    <row r="2" s="1" customFormat="1" ht="36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pans="1:7">
      <c r="A3" s="7" t="s">
        <v>8</v>
      </c>
      <c r="B3" s="7"/>
      <c r="C3" s="7"/>
      <c r="D3" s="7"/>
      <c r="E3" s="7"/>
      <c r="F3" s="7"/>
      <c r="G3" s="7"/>
    </row>
    <row r="4" spans="1:7">
      <c r="A4" s="7" t="s">
        <v>9</v>
      </c>
      <c r="B4" s="7"/>
      <c r="C4" s="7"/>
      <c r="D4" s="7"/>
      <c r="E4" s="7"/>
      <c r="F4" s="7"/>
      <c r="G4" s="7"/>
    </row>
    <row r="5" spans="1:7">
      <c r="A5" s="7" t="s">
        <v>10</v>
      </c>
      <c r="B5" s="7"/>
      <c r="C5" s="7"/>
      <c r="D5" s="7"/>
      <c r="E5" s="7"/>
      <c r="F5" s="7"/>
      <c r="G5" s="7"/>
    </row>
    <row r="6" ht="22.5" spans="1:7">
      <c r="A6" s="8" t="s">
        <v>11</v>
      </c>
      <c r="B6" s="8" t="s">
        <v>12</v>
      </c>
      <c r="C6" s="7" t="s">
        <v>13</v>
      </c>
      <c r="D6" s="9">
        <v>11.468</v>
      </c>
      <c r="E6" s="10">
        <v>94.13</v>
      </c>
      <c r="F6" s="11">
        <f>ROUND(D6*E6,2)</f>
        <v>1079.48</v>
      </c>
      <c r="G6" s="8" t="s">
        <v>14</v>
      </c>
    </row>
    <row r="7" ht="22.5" spans="1:7">
      <c r="A7" s="8" t="s">
        <v>11</v>
      </c>
      <c r="B7" s="8" t="s">
        <v>15</v>
      </c>
      <c r="C7" s="7" t="s">
        <v>13</v>
      </c>
      <c r="D7" s="9">
        <v>4.34</v>
      </c>
      <c r="E7" s="10">
        <v>99.86</v>
      </c>
      <c r="F7" s="11">
        <f t="shared" ref="F7:F16" si="0">ROUND(D7*E7,2)</f>
        <v>433.39</v>
      </c>
      <c r="G7" s="8" t="s">
        <v>14</v>
      </c>
    </row>
    <row r="8" ht="22.5" spans="1:7">
      <c r="A8" s="8" t="s">
        <v>11</v>
      </c>
      <c r="B8" s="8" t="s">
        <v>16</v>
      </c>
      <c r="C8" s="7" t="s">
        <v>13</v>
      </c>
      <c r="D8" s="9">
        <v>11.473</v>
      </c>
      <c r="E8" s="10">
        <v>107.87</v>
      </c>
      <c r="F8" s="11">
        <f t="shared" si="0"/>
        <v>1237.59</v>
      </c>
      <c r="G8" s="8" t="s">
        <v>17</v>
      </c>
    </row>
    <row r="9" ht="22.5" spans="1:7">
      <c r="A9" s="8" t="s">
        <v>11</v>
      </c>
      <c r="B9" s="8" t="s">
        <v>18</v>
      </c>
      <c r="C9" s="7" t="s">
        <v>13</v>
      </c>
      <c r="D9" s="9">
        <v>3</v>
      </c>
      <c r="E9" s="10">
        <v>122.84</v>
      </c>
      <c r="F9" s="11">
        <f t="shared" si="0"/>
        <v>368.52</v>
      </c>
      <c r="G9" s="8" t="s">
        <v>14</v>
      </c>
    </row>
    <row r="10" ht="45" spans="1:7">
      <c r="A10" s="8" t="s">
        <v>11</v>
      </c>
      <c r="B10" s="8" t="s">
        <v>19</v>
      </c>
      <c r="C10" s="7" t="s">
        <v>13</v>
      </c>
      <c r="D10" s="9">
        <v>1.742</v>
      </c>
      <c r="E10" s="10">
        <v>829.34</v>
      </c>
      <c r="F10" s="11">
        <f t="shared" si="0"/>
        <v>1444.71</v>
      </c>
      <c r="G10" s="8" t="s">
        <v>20</v>
      </c>
    </row>
    <row r="11" ht="22.5" spans="1:7">
      <c r="A11" s="8" t="s">
        <v>11</v>
      </c>
      <c r="B11" s="8" t="s">
        <v>21</v>
      </c>
      <c r="C11" s="7" t="s">
        <v>22</v>
      </c>
      <c r="D11" s="9">
        <v>0.024</v>
      </c>
      <c r="E11" s="10">
        <v>6298.19</v>
      </c>
      <c r="F11" s="11">
        <f t="shared" si="0"/>
        <v>151.16</v>
      </c>
      <c r="G11" s="8" t="s">
        <v>23</v>
      </c>
    </row>
    <row r="12" ht="22.5" spans="1:7">
      <c r="A12" s="8" t="s">
        <v>11</v>
      </c>
      <c r="B12" s="8" t="s">
        <v>21</v>
      </c>
      <c r="C12" s="7" t="s">
        <v>22</v>
      </c>
      <c r="D12" s="9">
        <v>1.003</v>
      </c>
      <c r="E12" s="10">
        <v>7300.84</v>
      </c>
      <c r="F12" s="11">
        <f t="shared" si="0"/>
        <v>7322.74</v>
      </c>
      <c r="G12" s="8" t="s">
        <v>24</v>
      </c>
    </row>
    <row r="13" ht="56.25" spans="1:7">
      <c r="A13" s="8" t="s">
        <v>11</v>
      </c>
      <c r="B13" s="8" t="s">
        <v>25</v>
      </c>
      <c r="C13" s="7" t="s">
        <v>22</v>
      </c>
      <c r="D13" s="9">
        <v>3.537</v>
      </c>
      <c r="E13" s="10">
        <v>4737.38</v>
      </c>
      <c r="F13" s="11">
        <f t="shared" si="0"/>
        <v>16756.11</v>
      </c>
      <c r="G13" s="8" t="s">
        <v>26</v>
      </c>
    </row>
    <row r="14" ht="78.75" spans="1:7">
      <c r="A14" s="8" t="s">
        <v>11</v>
      </c>
      <c r="B14" s="8" t="s">
        <v>27</v>
      </c>
      <c r="C14" s="7" t="s">
        <v>22</v>
      </c>
      <c r="D14" s="9">
        <v>4.336</v>
      </c>
      <c r="E14" s="10">
        <v>5023.17</v>
      </c>
      <c r="F14" s="11">
        <f t="shared" si="0"/>
        <v>21780.47</v>
      </c>
      <c r="G14" s="8" t="s">
        <v>28</v>
      </c>
    </row>
    <row r="15" ht="33.75" spans="1:7">
      <c r="A15" s="8" t="s">
        <v>11</v>
      </c>
      <c r="B15" s="8" t="s">
        <v>29</v>
      </c>
      <c r="C15" s="7" t="s">
        <v>30</v>
      </c>
      <c r="D15" s="9">
        <v>93</v>
      </c>
      <c r="E15" s="10">
        <v>74.53</v>
      </c>
      <c r="F15" s="11">
        <f t="shared" si="0"/>
        <v>6931.29</v>
      </c>
      <c r="G15" s="8" t="s">
        <v>31</v>
      </c>
    </row>
    <row r="16" ht="22.5" spans="1:7">
      <c r="A16" s="8" t="s">
        <v>11</v>
      </c>
      <c r="B16" s="8" t="s">
        <v>32</v>
      </c>
      <c r="C16" s="7" t="s">
        <v>13</v>
      </c>
      <c r="D16" s="9">
        <v>8.835</v>
      </c>
      <c r="E16" s="10">
        <v>104.09</v>
      </c>
      <c r="F16" s="11">
        <f t="shared" si="0"/>
        <v>919.64</v>
      </c>
      <c r="G16" s="8" t="s">
        <v>14</v>
      </c>
    </row>
    <row r="17" ht="22.5" spans="1:7">
      <c r="A17" s="8" t="s">
        <v>11</v>
      </c>
      <c r="B17" s="8" t="s">
        <v>33</v>
      </c>
      <c r="C17" s="7" t="s">
        <v>22</v>
      </c>
      <c r="D17" s="9">
        <v>0.2</v>
      </c>
      <c r="E17" s="10">
        <v>2989.2</v>
      </c>
      <c r="F17" s="11">
        <f t="shared" ref="F17:F30" si="1">ROUND(D17*E17,2)</f>
        <v>597.84</v>
      </c>
      <c r="G17" s="8" t="s">
        <v>34</v>
      </c>
    </row>
    <row r="18" spans="1:7">
      <c r="A18" s="8" t="s">
        <v>11</v>
      </c>
      <c r="B18" s="8" t="s">
        <v>35</v>
      </c>
      <c r="C18" s="7" t="s">
        <v>30</v>
      </c>
      <c r="D18" s="9">
        <v>93</v>
      </c>
      <c r="E18" s="10">
        <v>98.38</v>
      </c>
      <c r="F18" s="11">
        <f t="shared" si="1"/>
        <v>9149.34</v>
      </c>
      <c r="G18" s="8" t="s">
        <v>36</v>
      </c>
    </row>
    <row r="19" spans="1:7">
      <c r="A19" s="8" t="s">
        <v>11</v>
      </c>
      <c r="B19" s="8" t="s">
        <v>35</v>
      </c>
      <c r="C19" s="7" t="s">
        <v>30</v>
      </c>
      <c r="D19" s="9">
        <v>9</v>
      </c>
      <c r="E19" s="10">
        <v>67.17</v>
      </c>
      <c r="F19" s="11">
        <f t="shared" si="1"/>
        <v>604.53</v>
      </c>
      <c r="G19" s="8" t="s">
        <v>37</v>
      </c>
    </row>
    <row r="20" ht="22.5" spans="1:7">
      <c r="A20" s="8" t="s">
        <v>11</v>
      </c>
      <c r="B20" s="8" t="s">
        <v>38</v>
      </c>
      <c r="C20" s="7" t="s">
        <v>22</v>
      </c>
      <c r="D20" s="9">
        <v>0.975</v>
      </c>
      <c r="E20" s="10">
        <v>2445.04</v>
      </c>
      <c r="F20" s="11">
        <f t="shared" si="1"/>
        <v>2383.91</v>
      </c>
      <c r="G20" s="8" t="s">
        <v>39</v>
      </c>
    </row>
    <row r="21" spans="1:7">
      <c r="A21" s="8" t="s">
        <v>11</v>
      </c>
      <c r="B21" s="8" t="s">
        <v>40</v>
      </c>
      <c r="C21" s="7" t="s">
        <v>41</v>
      </c>
      <c r="D21" s="9">
        <v>32.8</v>
      </c>
      <c r="E21" s="10">
        <v>75.82</v>
      </c>
      <c r="F21" s="11">
        <f t="shared" si="1"/>
        <v>2486.9</v>
      </c>
      <c r="G21" s="8" t="s">
        <v>42</v>
      </c>
    </row>
    <row r="22" spans="1:7">
      <c r="A22" s="8" t="s">
        <v>11</v>
      </c>
      <c r="B22" s="8" t="s">
        <v>43</v>
      </c>
      <c r="C22" s="7" t="s">
        <v>13</v>
      </c>
      <c r="D22" s="9">
        <v>273.387</v>
      </c>
      <c r="E22" s="10">
        <v>297.97</v>
      </c>
      <c r="F22" s="11">
        <f t="shared" si="1"/>
        <v>81461.12</v>
      </c>
      <c r="G22" s="8" t="s">
        <v>44</v>
      </c>
    </row>
    <row r="23" ht="33.75" spans="1:7">
      <c r="A23" s="8" t="s">
        <v>11</v>
      </c>
      <c r="B23" s="8" t="s">
        <v>45</v>
      </c>
      <c r="C23" s="7" t="s">
        <v>30</v>
      </c>
      <c r="D23" s="9">
        <v>40.703</v>
      </c>
      <c r="E23" s="10">
        <v>15.54</v>
      </c>
      <c r="F23" s="11">
        <f t="shared" si="1"/>
        <v>632.52</v>
      </c>
      <c r="G23" s="8" t="s">
        <v>46</v>
      </c>
    </row>
    <row r="24" ht="33.75" spans="1:7">
      <c r="A24" s="8" t="s">
        <v>11</v>
      </c>
      <c r="B24" s="8" t="s">
        <v>45</v>
      </c>
      <c r="C24" s="7" t="s">
        <v>30</v>
      </c>
      <c r="D24" s="9">
        <v>55.905</v>
      </c>
      <c r="E24" s="10">
        <v>12.2</v>
      </c>
      <c r="F24" s="11">
        <f t="shared" si="1"/>
        <v>682.04</v>
      </c>
      <c r="G24" s="8" t="s">
        <v>47</v>
      </c>
    </row>
    <row r="25" ht="22.5" spans="1:7">
      <c r="A25" s="8" t="s">
        <v>11</v>
      </c>
      <c r="B25" s="8" t="s">
        <v>48</v>
      </c>
      <c r="C25" s="7" t="s">
        <v>13</v>
      </c>
      <c r="D25" s="9">
        <v>1.327</v>
      </c>
      <c r="E25" s="10">
        <v>716.24</v>
      </c>
      <c r="F25" s="11">
        <f t="shared" si="1"/>
        <v>950.45</v>
      </c>
      <c r="G25" s="8" t="s">
        <v>49</v>
      </c>
    </row>
    <row r="26" ht="22.5" spans="1:7">
      <c r="A26" s="8" t="s">
        <v>11</v>
      </c>
      <c r="B26" s="8" t="s">
        <v>50</v>
      </c>
      <c r="C26" s="7" t="s">
        <v>13</v>
      </c>
      <c r="D26" s="9">
        <v>1.184</v>
      </c>
      <c r="E26" s="10">
        <v>113.54</v>
      </c>
      <c r="F26" s="11">
        <f t="shared" si="1"/>
        <v>134.43</v>
      </c>
      <c r="G26" s="8" t="s">
        <v>51</v>
      </c>
    </row>
    <row r="27" ht="22.5" spans="1:7">
      <c r="A27" s="8" t="s">
        <v>11</v>
      </c>
      <c r="B27" s="8" t="s">
        <v>52</v>
      </c>
      <c r="C27" s="7" t="s">
        <v>13</v>
      </c>
      <c r="D27" s="9">
        <v>2.064</v>
      </c>
      <c r="E27" s="10">
        <v>346.39</v>
      </c>
      <c r="F27" s="11">
        <f t="shared" si="1"/>
        <v>714.95</v>
      </c>
      <c r="G27" s="8" t="s">
        <v>51</v>
      </c>
    </row>
    <row r="28" ht="22.5" spans="1:7">
      <c r="A28" s="8" t="s">
        <v>11</v>
      </c>
      <c r="B28" s="8" t="s">
        <v>53</v>
      </c>
      <c r="C28" s="7" t="s">
        <v>13</v>
      </c>
      <c r="D28" s="9">
        <v>0.298</v>
      </c>
      <c r="E28" s="10">
        <v>363.7</v>
      </c>
      <c r="F28" s="11">
        <f t="shared" si="1"/>
        <v>108.38</v>
      </c>
      <c r="G28" s="8" t="s">
        <v>51</v>
      </c>
    </row>
    <row r="29" spans="1:7">
      <c r="A29" s="8" t="s">
        <v>11</v>
      </c>
      <c r="B29" s="8" t="s">
        <v>54</v>
      </c>
      <c r="C29" s="7" t="s">
        <v>55</v>
      </c>
      <c r="D29" s="9">
        <v>12</v>
      </c>
      <c r="E29" s="10">
        <v>47.25</v>
      </c>
      <c r="F29" s="11">
        <f t="shared" si="1"/>
        <v>567</v>
      </c>
      <c r="G29" s="8" t="s">
        <v>56</v>
      </c>
    </row>
    <row r="30" ht="33.75" spans="1:7">
      <c r="A30" s="8" t="s">
        <v>11</v>
      </c>
      <c r="B30" s="8" t="s">
        <v>57</v>
      </c>
      <c r="C30" s="7" t="s">
        <v>22</v>
      </c>
      <c r="D30" s="9">
        <v>0.174</v>
      </c>
      <c r="E30" s="10">
        <v>3325.98</v>
      </c>
      <c r="F30" s="11">
        <f t="shared" si="1"/>
        <v>578.72</v>
      </c>
      <c r="G30" s="8" t="s">
        <v>58</v>
      </c>
    </row>
    <row r="31" spans="1:7">
      <c r="A31" s="7" t="s">
        <v>59</v>
      </c>
      <c r="B31" s="7"/>
      <c r="C31" s="7"/>
      <c r="D31" s="7"/>
      <c r="E31" s="7"/>
      <c r="F31" s="7"/>
      <c r="G31" s="7"/>
    </row>
    <row r="32" spans="1:7">
      <c r="A32" s="8" t="s">
        <v>11</v>
      </c>
      <c r="B32" s="8" t="s">
        <v>60</v>
      </c>
      <c r="C32" s="7" t="s">
        <v>30</v>
      </c>
      <c r="D32" s="9">
        <v>104.96</v>
      </c>
      <c r="E32" s="10">
        <v>1.33</v>
      </c>
      <c r="F32" s="11">
        <f t="shared" ref="F32:F36" si="2">ROUND(D32*E32,2)</f>
        <v>139.6</v>
      </c>
      <c r="G32" s="8" t="s">
        <v>61</v>
      </c>
    </row>
    <row r="33" ht="22.5" spans="1:7">
      <c r="A33" s="8" t="s">
        <v>11</v>
      </c>
      <c r="B33" s="8" t="s">
        <v>62</v>
      </c>
      <c r="C33" s="7" t="s">
        <v>13</v>
      </c>
      <c r="D33" s="9">
        <v>141.159</v>
      </c>
      <c r="E33" s="10">
        <v>6.63</v>
      </c>
      <c r="F33" s="11">
        <f t="shared" si="2"/>
        <v>935.88</v>
      </c>
      <c r="G33" s="8" t="s">
        <v>63</v>
      </c>
    </row>
    <row r="34" ht="22.5" spans="1:7">
      <c r="A34" s="8" t="s">
        <v>11</v>
      </c>
      <c r="B34" s="8" t="s">
        <v>64</v>
      </c>
      <c r="C34" s="7" t="s">
        <v>13</v>
      </c>
      <c r="D34" s="9">
        <v>53.54</v>
      </c>
      <c r="E34" s="10">
        <v>6.44</v>
      </c>
      <c r="F34" s="11">
        <f t="shared" si="2"/>
        <v>344.8</v>
      </c>
      <c r="G34" s="8" t="s">
        <v>63</v>
      </c>
    </row>
    <row r="35" spans="1:7">
      <c r="A35" s="8" t="s">
        <v>11</v>
      </c>
      <c r="B35" s="8" t="s">
        <v>65</v>
      </c>
      <c r="C35" s="7" t="s">
        <v>13</v>
      </c>
      <c r="D35" s="9">
        <v>164.418</v>
      </c>
      <c r="E35" s="10">
        <v>7.39</v>
      </c>
      <c r="F35" s="11">
        <f t="shared" si="2"/>
        <v>1215.05</v>
      </c>
      <c r="G35" s="8" t="s">
        <v>66</v>
      </c>
    </row>
    <row r="36" ht="22.5" spans="1:7">
      <c r="A36" s="8" t="s">
        <v>11</v>
      </c>
      <c r="B36" s="8" t="s">
        <v>67</v>
      </c>
      <c r="C36" s="7" t="s">
        <v>13</v>
      </c>
      <c r="D36" s="9">
        <v>30.281</v>
      </c>
      <c r="E36" s="10">
        <v>14.44</v>
      </c>
      <c r="F36" s="11">
        <f t="shared" si="2"/>
        <v>437.26</v>
      </c>
      <c r="G36" s="8" t="s">
        <v>68</v>
      </c>
    </row>
    <row r="37" spans="1:7">
      <c r="A37" s="7" t="s">
        <v>69</v>
      </c>
      <c r="B37" s="7"/>
      <c r="C37" s="7"/>
      <c r="D37" s="7"/>
      <c r="E37" s="7"/>
      <c r="F37" s="7"/>
      <c r="G37" s="7"/>
    </row>
    <row r="38" ht="33.75" spans="1:7">
      <c r="A38" s="8" t="s">
        <v>11</v>
      </c>
      <c r="B38" s="8" t="s">
        <v>70</v>
      </c>
      <c r="C38" s="7" t="s">
        <v>30</v>
      </c>
      <c r="D38" s="9">
        <v>160.32</v>
      </c>
      <c r="E38" s="10">
        <v>106.94</v>
      </c>
      <c r="F38" s="11">
        <f t="shared" ref="F38:F41" si="3">ROUND(D38*E38,2)</f>
        <v>17144.62</v>
      </c>
      <c r="G38" s="8" t="s">
        <v>71</v>
      </c>
    </row>
    <row r="39" ht="33.75" spans="1:7">
      <c r="A39" s="8" t="s">
        <v>11</v>
      </c>
      <c r="B39" s="8" t="s">
        <v>70</v>
      </c>
      <c r="C39" s="7" t="s">
        <v>30</v>
      </c>
      <c r="D39" s="9">
        <v>13.44</v>
      </c>
      <c r="E39" s="10">
        <v>91.74</v>
      </c>
      <c r="F39" s="11">
        <f t="shared" si="3"/>
        <v>1232.99</v>
      </c>
      <c r="G39" s="8" t="s">
        <v>72</v>
      </c>
    </row>
    <row r="40" ht="22.5" spans="1:7">
      <c r="A40" s="8" t="s">
        <v>11</v>
      </c>
      <c r="B40" s="8" t="s">
        <v>73</v>
      </c>
      <c r="C40" s="7" t="s">
        <v>30</v>
      </c>
      <c r="D40" s="9">
        <v>13.44</v>
      </c>
      <c r="E40" s="10">
        <v>32.05</v>
      </c>
      <c r="F40" s="11">
        <f t="shared" si="3"/>
        <v>430.75</v>
      </c>
      <c r="G40" s="8" t="s">
        <v>74</v>
      </c>
    </row>
    <row r="41" ht="22.5" spans="1:7">
      <c r="A41" s="8" t="s">
        <v>11</v>
      </c>
      <c r="B41" s="8" t="s">
        <v>75</v>
      </c>
      <c r="C41" s="7" t="s">
        <v>30</v>
      </c>
      <c r="D41" s="9">
        <v>13.44</v>
      </c>
      <c r="E41" s="10">
        <v>29.53</v>
      </c>
      <c r="F41" s="11">
        <f t="shared" si="3"/>
        <v>396.88</v>
      </c>
      <c r="G41" s="8" t="s">
        <v>76</v>
      </c>
    </row>
    <row r="42" spans="1:7">
      <c r="A42" s="8" t="s">
        <v>56</v>
      </c>
      <c r="B42" s="8" t="s">
        <v>77</v>
      </c>
      <c r="C42" s="7" t="s">
        <v>56</v>
      </c>
      <c r="D42" s="12"/>
      <c r="E42" s="12"/>
      <c r="F42" s="12"/>
      <c r="G42" s="8" t="s">
        <v>56</v>
      </c>
    </row>
    <row r="43" ht="33.75" spans="1:7">
      <c r="A43" s="8" t="s">
        <v>11</v>
      </c>
      <c r="B43" s="8" t="s">
        <v>78</v>
      </c>
      <c r="C43" s="7" t="s">
        <v>30</v>
      </c>
      <c r="D43" s="9">
        <v>15.02</v>
      </c>
      <c r="E43" s="10">
        <v>172.13</v>
      </c>
      <c r="F43" s="11">
        <f t="shared" ref="F43:F48" si="4">ROUND(D43*E43,2)</f>
        <v>2585.39</v>
      </c>
      <c r="G43" s="8" t="s">
        <v>79</v>
      </c>
    </row>
    <row r="44" ht="33.75" spans="1:7">
      <c r="A44" s="8" t="s">
        <v>11</v>
      </c>
      <c r="B44" s="8" t="s">
        <v>80</v>
      </c>
      <c r="C44" s="7" t="s">
        <v>30</v>
      </c>
      <c r="D44" s="9">
        <v>346.545</v>
      </c>
      <c r="E44" s="10">
        <v>32.83</v>
      </c>
      <c r="F44" s="11">
        <f t="shared" si="4"/>
        <v>11377.07</v>
      </c>
      <c r="G44" s="8" t="s">
        <v>81</v>
      </c>
    </row>
    <row r="45" ht="22.5" spans="1:7">
      <c r="A45" s="8" t="s">
        <v>11</v>
      </c>
      <c r="B45" s="8" t="s">
        <v>82</v>
      </c>
      <c r="C45" s="7" t="s">
        <v>30</v>
      </c>
      <c r="D45" s="9">
        <v>346.545</v>
      </c>
      <c r="E45" s="10">
        <v>25.83</v>
      </c>
      <c r="F45" s="11">
        <f t="shared" si="4"/>
        <v>8951.26</v>
      </c>
      <c r="G45" s="8" t="s">
        <v>83</v>
      </c>
    </row>
    <row r="46" spans="1:7">
      <c r="A46" s="8" t="s">
        <v>56</v>
      </c>
      <c r="B46" s="8" t="s">
        <v>84</v>
      </c>
      <c r="C46" s="7" t="s">
        <v>56</v>
      </c>
      <c r="D46" s="12"/>
      <c r="E46" s="12"/>
      <c r="F46" s="12"/>
      <c r="G46" s="8" t="s">
        <v>56</v>
      </c>
    </row>
    <row r="47" ht="33.75" spans="1:7">
      <c r="A47" s="8" t="s">
        <v>11</v>
      </c>
      <c r="B47" s="8" t="s">
        <v>80</v>
      </c>
      <c r="C47" s="7" t="s">
        <v>30</v>
      </c>
      <c r="D47" s="9">
        <v>33.44</v>
      </c>
      <c r="E47" s="10">
        <v>32.55</v>
      </c>
      <c r="F47" s="11">
        <f t="shared" si="4"/>
        <v>1088.47</v>
      </c>
      <c r="G47" s="8" t="s">
        <v>85</v>
      </c>
    </row>
    <row r="48" ht="56.25" spans="1:7">
      <c r="A48" s="8" t="s">
        <v>11</v>
      </c>
      <c r="B48" s="8" t="s">
        <v>86</v>
      </c>
      <c r="C48" s="7" t="s">
        <v>30</v>
      </c>
      <c r="D48" s="9">
        <v>33.44</v>
      </c>
      <c r="E48" s="10">
        <v>159.92</v>
      </c>
      <c r="F48" s="11">
        <f t="shared" si="4"/>
        <v>5347.72</v>
      </c>
      <c r="G48" s="8" t="s">
        <v>87</v>
      </c>
    </row>
    <row r="49" spans="1:7">
      <c r="A49" s="8" t="s">
        <v>56</v>
      </c>
      <c r="B49" s="8" t="s">
        <v>88</v>
      </c>
      <c r="C49" s="7" t="s">
        <v>56</v>
      </c>
      <c r="D49" s="12"/>
      <c r="E49" s="12"/>
      <c r="F49" s="12"/>
      <c r="G49" s="8" t="s">
        <v>56</v>
      </c>
    </row>
    <row r="50" ht="22.5" spans="1:7">
      <c r="A50" s="8" t="s">
        <v>11</v>
      </c>
      <c r="B50" s="8" t="s">
        <v>82</v>
      </c>
      <c r="C50" s="7" t="s">
        <v>30</v>
      </c>
      <c r="D50" s="9">
        <v>174.328</v>
      </c>
      <c r="E50" s="10">
        <v>34.36</v>
      </c>
      <c r="F50" s="11">
        <f t="shared" ref="F50:F59" si="5">ROUND(D50*E50,2)</f>
        <v>5989.91</v>
      </c>
      <c r="G50" s="8" t="s">
        <v>89</v>
      </c>
    </row>
    <row r="51" ht="22.5" spans="1:7">
      <c r="A51" s="8" t="s">
        <v>11</v>
      </c>
      <c r="B51" s="8" t="s">
        <v>90</v>
      </c>
      <c r="C51" s="7" t="s">
        <v>30</v>
      </c>
      <c r="D51" s="9">
        <v>13.44</v>
      </c>
      <c r="E51" s="10">
        <v>128.32</v>
      </c>
      <c r="F51" s="11">
        <f t="shared" si="5"/>
        <v>1724.62</v>
      </c>
      <c r="G51" s="8" t="s">
        <v>91</v>
      </c>
    </row>
    <row r="52" spans="1:7">
      <c r="A52" s="8" t="s">
        <v>11</v>
      </c>
      <c r="B52" s="8" t="s">
        <v>90</v>
      </c>
      <c r="C52" s="7" t="s">
        <v>30</v>
      </c>
      <c r="D52" s="9">
        <v>120.96</v>
      </c>
      <c r="E52" s="10">
        <v>41.56</v>
      </c>
      <c r="F52" s="11">
        <f t="shared" si="5"/>
        <v>5027.1</v>
      </c>
      <c r="G52" s="8" t="s">
        <v>92</v>
      </c>
    </row>
    <row r="53" spans="1:7">
      <c r="A53" s="8" t="s">
        <v>11</v>
      </c>
      <c r="B53" s="8" t="s">
        <v>93</v>
      </c>
      <c r="C53" s="7" t="s">
        <v>30</v>
      </c>
      <c r="D53" s="9">
        <v>0.6</v>
      </c>
      <c r="E53" s="10">
        <v>520.07</v>
      </c>
      <c r="F53" s="11">
        <f t="shared" si="5"/>
        <v>312.04</v>
      </c>
      <c r="G53" s="8" t="s">
        <v>94</v>
      </c>
    </row>
    <row r="54" spans="1:7">
      <c r="A54" s="8" t="s">
        <v>11</v>
      </c>
      <c r="B54" s="8" t="s">
        <v>95</v>
      </c>
      <c r="C54" s="7" t="s">
        <v>30</v>
      </c>
      <c r="D54" s="9">
        <v>20.56</v>
      </c>
      <c r="E54" s="10">
        <v>149.8</v>
      </c>
      <c r="F54" s="11">
        <f t="shared" si="5"/>
        <v>3079.89</v>
      </c>
      <c r="G54" s="8" t="s">
        <v>96</v>
      </c>
    </row>
    <row r="55" ht="45" spans="1:7">
      <c r="A55" s="8" t="s">
        <v>11</v>
      </c>
      <c r="B55" s="8" t="s">
        <v>97</v>
      </c>
      <c r="C55" s="7" t="s">
        <v>41</v>
      </c>
      <c r="D55" s="9">
        <v>18.8</v>
      </c>
      <c r="E55" s="10">
        <v>250.21</v>
      </c>
      <c r="F55" s="11">
        <f t="shared" si="5"/>
        <v>4703.95</v>
      </c>
      <c r="G55" s="8" t="s">
        <v>98</v>
      </c>
    </row>
    <row r="56" spans="1:7">
      <c r="A56" s="8" t="s">
        <v>11</v>
      </c>
      <c r="B56" s="8" t="s">
        <v>99</v>
      </c>
      <c r="C56" s="7" t="s">
        <v>30</v>
      </c>
      <c r="D56" s="9">
        <v>17.01</v>
      </c>
      <c r="E56" s="10">
        <v>381.2</v>
      </c>
      <c r="F56" s="11">
        <f t="shared" si="5"/>
        <v>6484.21</v>
      </c>
      <c r="G56" s="8" t="s">
        <v>100</v>
      </c>
    </row>
    <row r="57" ht="22.5" spans="1:7">
      <c r="A57" s="8" t="s">
        <v>11</v>
      </c>
      <c r="B57" s="8" t="s">
        <v>101</v>
      </c>
      <c r="C57" s="7" t="s">
        <v>30</v>
      </c>
      <c r="D57" s="9">
        <v>3.36</v>
      </c>
      <c r="E57" s="10">
        <v>565.87</v>
      </c>
      <c r="F57" s="11">
        <f t="shared" si="5"/>
        <v>1901.32</v>
      </c>
      <c r="G57" s="8" t="s">
        <v>102</v>
      </c>
    </row>
    <row r="58" ht="22.5" spans="1:7">
      <c r="A58" s="8" t="s">
        <v>11</v>
      </c>
      <c r="B58" s="8" t="s">
        <v>103</v>
      </c>
      <c r="C58" s="7" t="s">
        <v>30</v>
      </c>
      <c r="D58" s="9">
        <v>1.44</v>
      </c>
      <c r="E58" s="10">
        <v>373.91</v>
      </c>
      <c r="F58" s="11">
        <f t="shared" si="5"/>
        <v>538.43</v>
      </c>
      <c r="G58" s="8" t="s">
        <v>104</v>
      </c>
    </row>
    <row r="59" ht="22.5" spans="1:7">
      <c r="A59" s="8" t="s">
        <v>11</v>
      </c>
      <c r="B59" s="8" t="s">
        <v>103</v>
      </c>
      <c r="C59" s="7" t="s">
        <v>30</v>
      </c>
      <c r="D59" s="9">
        <v>20.25</v>
      </c>
      <c r="E59" s="10">
        <v>373.91</v>
      </c>
      <c r="F59" s="11">
        <f t="shared" si="5"/>
        <v>7571.68</v>
      </c>
      <c r="G59" s="8" t="s">
        <v>105</v>
      </c>
    </row>
    <row r="60" spans="1:7">
      <c r="A60" s="7" t="s">
        <v>106</v>
      </c>
      <c r="B60" s="7"/>
      <c r="C60" s="7"/>
      <c r="D60" s="7"/>
      <c r="E60" s="7"/>
      <c r="F60" s="7"/>
      <c r="G60" s="7"/>
    </row>
    <row r="61" ht="22.5" spans="1:7">
      <c r="A61" s="8" t="s">
        <v>11</v>
      </c>
      <c r="B61" s="8" t="s">
        <v>107</v>
      </c>
      <c r="C61" s="7" t="s">
        <v>22</v>
      </c>
      <c r="D61" s="9">
        <v>0.005</v>
      </c>
      <c r="E61" s="10">
        <v>2087.11</v>
      </c>
      <c r="F61" s="11">
        <f t="shared" ref="F61:F67" si="6">ROUND(D61*E61,2)</f>
        <v>10.44</v>
      </c>
      <c r="G61" s="8" t="s">
        <v>108</v>
      </c>
    </row>
    <row r="62" ht="22.5" spans="1:7">
      <c r="A62" s="8" t="s">
        <v>11</v>
      </c>
      <c r="B62" s="8" t="s">
        <v>107</v>
      </c>
      <c r="C62" s="7" t="s">
        <v>22</v>
      </c>
      <c r="D62" s="9">
        <v>0.954</v>
      </c>
      <c r="E62" s="10">
        <v>1806.1</v>
      </c>
      <c r="F62" s="11">
        <f t="shared" si="6"/>
        <v>1723.02</v>
      </c>
      <c r="G62" s="8" t="s">
        <v>109</v>
      </c>
    </row>
    <row r="63" ht="22.5" spans="1:7">
      <c r="A63" s="8" t="s">
        <v>11</v>
      </c>
      <c r="B63" s="8" t="s">
        <v>107</v>
      </c>
      <c r="C63" s="7" t="s">
        <v>22</v>
      </c>
      <c r="D63" s="9">
        <v>0.519</v>
      </c>
      <c r="E63" s="10">
        <v>1806.1</v>
      </c>
      <c r="F63" s="11">
        <f t="shared" si="6"/>
        <v>937.37</v>
      </c>
      <c r="G63" s="8" t="s">
        <v>110</v>
      </c>
    </row>
    <row r="64" ht="22.5" spans="1:7">
      <c r="A64" s="8" t="s">
        <v>11</v>
      </c>
      <c r="B64" s="8" t="s">
        <v>107</v>
      </c>
      <c r="C64" s="7" t="s">
        <v>22</v>
      </c>
      <c r="D64" s="9">
        <v>0.006</v>
      </c>
      <c r="E64" s="10">
        <v>1603.85</v>
      </c>
      <c r="F64" s="11">
        <f t="shared" si="6"/>
        <v>9.62</v>
      </c>
      <c r="G64" s="8" t="s">
        <v>111</v>
      </c>
    </row>
    <row r="65" ht="22.5" spans="1:7">
      <c r="A65" s="8" t="s">
        <v>11</v>
      </c>
      <c r="B65" s="8" t="s">
        <v>107</v>
      </c>
      <c r="C65" s="7" t="s">
        <v>22</v>
      </c>
      <c r="D65" s="9">
        <v>0.639</v>
      </c>
      <c r="E65" s="10">
        <v>1593.23</v>
      </c>
      <c r="F65" s="11">
        <f t="shared" si="6"/>
        <v>1018.07</v>
      </c>
      <c r="G65" s="8" t="s">
        <v>112</v>
      </c>
    </row>
    <row r="66" ht="22.5" spans="1:7">
      <c r="A66" s="8" t="s">
        <v>11</v>
      </c>
      <c r="B66" s="8" t="s">
        <v>107</v>
      </c>
      <c r="C66" s="7" t="s">
        <v>22</v>
      </c>
      <c r="D66" s="9">
        <v>0.208</v>
      </c>
      <c r="E66" s="10">
        <v>1587.35</v>
      </c>
      <c r="F66" s="11">
        <f t="shared" si="6"/>
        <v>330.17</v>
      </c>
      <c r="G66" s="8" t="s">
        <v>113</v>
      </c>
    </row>
    <row r="67" ht="22.5" spans="1:7">
      <c r="A67" s="8" t="s">
        <v>11</v>
      </c>
      <c r="B67" s="8" t="s">
        <v>107</v>
      </c>
      <c r="C67" s="7" t="s">
        <v>22</v>
      </c>
      <c r="D67" s="9">
        <v>0.698</v>
      </c>
      <c r="E67" s="10">
        <v>1284.75</v>
      </c>
      <c r="F67" s="11">
        <f t="shared" si="6"/>
        <v>896.76</v>
      </c>
      <c r="G67" s="8" t="s">
        <v>114</v>
      </c>
    </row>
    <row r="68" spans="1:7">
      <c r="A68" s="7" t="s">
        <v>115</v>
      </c>
      <c r="B68" s="7"/>
      <c r="C68" s="7"/>
      <c r="D68" s="7"/>
      <c r="E68" s="7"/>
      <c r="F68" s="7"/>
      <c r="G68" s="7"/>
    </row>
    <row r="69" spans="1:7">
      <c r="A69" s="7" t="s">
        <v>116</v>
      </c>
      <c r="B69" s="7"/>
      <c r="C69" s="7"/>
      <c r="D69" s="7"/>
      <c r="E69" s="7"/>
      <c r="F69" s="7"/>
      <c r="G69" s="7"/>
    </row>
    <row r="70" spans="1:7">
      <c r="A70" s="8" t="s">
        <v>56</v>
      </c>
      <c r="B70" s="8" t="s">
        <v>117</v>
      </c>
      <c r="C70" s="7" t="s">
        <v>56</v>
      </c>
      <c r="D70" s="12"/>
      <c r="E70" s="12"/>
      <c r="F70" s="12"/>
      <c r="G70" s="8" t="s">
        <v>56</v>
      </c>
    </row>
    <row r="71" ht="33.75" spans="1:7">
      <c r="A71" s="8" t="s">
        <v>11</v>
      </c>
      <c r="B71" s="8" t="s">
        <v>118</v>
      </c>
      <c r="C71" s="7" t="s">
        <v>119</v>
      </c>
      <c r="D71" s="9">
        <v>1</v>
      </c>
      <c r="E71" s="10">
        <v>182.4</v>
      </c>
      <c r="F71" s="11">
        <f t="shared" ref="F71:F93" si="7">ROUND(D71*E71,2)</f>
        <v>182.4</v>
      </c>
      <c r="G71" s="8" t="s">
        <v>120</v>
      </c>
    </row>
    <row r="72" ht="33.75" spans="1:7">
      <c r="A72" s="8" t="s">
        <v>11</v>
      </c>
      <c r="B72" s="8" t="s">
        <v>118</v>
      </c>
      <c r="C72" s="7" t="s">
        <v>119</v>
      </c>
      <c r="D72" s="9">
        <v>1</v>
      </c>
      <c r="E72" s="10">
        <v>182.4</v>
      </c>
      <c r="F72" s="11">
        <f t="shared" si="7"/>
        <v>182.4</v>
      </c>
      <c r="G72" s="8" t="s">
        <v>121</v>
      </c>
    </row>
    <row r="73" ht="45" spans="1:7">
      <c r="A73" s="8" t="s">
        <v>11</v>
      </c>
      <c r="B73" s="8" t="s">
        <v>122</v>
      </c>
      <c r="C73" s="7" t="s">
        <v>41</v>
      </c>
      <c r="D73" s="9">
        <v>30</v>
      </c>
      <c r="E73" s="10">
        <v>37.3</v>
      </c>
      <c r="F73" s="11">
        <f t="shared" si="7"/>
        <v>1119</v>
      </c>
      <c r="G73" s="8" t="s">
        <v>123</v>
      </c>
    </row>
    <row r="74" ht="45" spans="1:7">
      <c r="A74" s="8" t="s">
        <v>11</v>
      </c>
      <c r="B74" s="8" t="s">
        <v>124</v>
      </c>
      <c r="C74" s="7" t="s">
        <v>41</v>
      </c>
      <c r="D74" s="9">
        <v>17.9</v>
      </c>
      <c r="E74" s="10">
        <v>68.9</v>
      </c>
      <c r="F74" s="11">
        <f t="shared" si="7"/>
        <v>1233.31</v>
      </c>
      <c r="G74" s="8" t="s">
        <v>125</v>
      </c>
    </row>
    <row r="75" ht="22.5" spans="1:7">
      <c r="A75" s="8" t="s">
        <v>11</v>
      </c>
      <c r="B75" s="8" t="s">
        <v>126</v>
      </c>
      <c r="C75" s="7" t="s">
        <v>127</v>
      </c>
      <c r="D75" s="9">
        <v>4.851</v>
      </c>
      <c r="E75" s="10">
        <v>17.28</v>
      </c>
      <c r="F75" s="11">
        <f t="shared" si="7"/>
        <v>83.83</v>
      </c>
      <c r="G75" s="8" t="s">
        <v>128</v>
      </c>
    </row>
    <row r="76" ht="45" spans="1:7">
      <c r="A76" s="8" t="s">
        <v>11</v>
      </c>
      <c r="B76" s="8" t="s">
        <v>122</v>
      </c>
      <c r="C76" s="7" t="s">
        <v>41</v>
      </c>
      <c r="D76" s="9">
        <v>0.62</v>
      </c>
      <c r="E76" s="10">
        <v>11.42</v>
      </c>
      <c r="F76" s="11">
        <f t="shared" si="7"/>
        <v>7.08</v>
      </c>
      <c r="G76" s="8" t="s">
        <v>129</v>
      </c>
    </row>
    <row r="77" ht="45" spans="1:7">
      <c r="A77" s="8" t="s">
        <v>11</v>
      </c>
      <c r="B77" s="8" t="s">
        <v>122</v>
      </c>
      <c r="C77" s="7" t="s">
        <v>41</v>
      </c>
      <c r="D77" s="9">
        <v>40.41</v>
      </c>
      <c r="E77" s="10">
        <v>14.23</v>
      </c>
      <c r="F77" s="11">
        <f t="shared" si="7"/>
        <v>575.03</v>
      </c>
      <c r="G77" s="8" t="s">
        <v>130</v>
      </c>
    </row>
    <row r="78" ht="45" spans="1:7">
      <c r="A78" s="8" t="s">
        <v>11</v>
      </c>
      <c r="B78" s="8" t="s">
        <v>122</v>
      </c>
      <c r="C78" s="7" t="s">
        <v>41</v>
      </c>
      <c r="D78" s="9">
        <v>558.73</v>
      </c>
      <c r="E78" s="10">
        <v>8.42</v>
      </c>
      <c r="F78" s="11">
        <f t="shared" si="7"/>
        <v>4704.51</v>
      </c>
      <c r="G78" s="8" t="s">
        <v>131</v>
      </c>
    </row>
    <row r="79" ht="67.5" spans="1:7">
      <c r="A79" s="8" t="s">
        <v>11</v>
      </c>
      <c r="B79" s="8" t="s">
        <v>132</v>
      </c>
      <c r="C79" s="7" t="s">
        <v>41</v>
      </c>
      <c r="D79" s="9">
        <v>1338</v>
      </c>
      <c r="E79" s="10">
        <v>2.93</v>
      </c>
      <c r="F79" s="11">
        <f t="shared" si="7"/>
        <v>3920.34</v>
      </c>
      <c r="G79" s="8" t="s">
        <v>133</v>
      </c>
    </row>
    <row r="80" ht="56.25" spans="1:7">
      <c r="A80" s="8" t="s">
        <v>11</v>
      </c>
      <c r="B80" s="8" t="s">
        <v>132</v>
      </c>
      <c r="C80" s="7" t="s">
        <v>41</v>
      </c>
      <c r="D80" s="9">
        <v>193.47</v>
      </c>
      <c r="E80" s="10">
        <v>4.21</v>
      </c>
      <c r="F80" s="11">
        <f t="shared" si="7"/>
        <v>814.51</v>
      </c>
      <c r="G80" s="8" t="s">
        <v>134</v>
      </c>
    </row>
    <row r="81" ht="67.5" spans="1:7">
      <c r="A81" s="8" t="s">
        <v>11</v>
      </c>
      <c r="B81" s="8" t="s">
        <v>132</v>
      </c>
      <c r="C81" s="7" t="s">
        <v>41</v>
      </c>
      <c r="D81" s="9">
        <v>655.83</v>
      </c>
      <c r="E81" s="10">
        <v>4.26</v>
      </c>
      <c r="F81" s="11">
        <f t="shared" si="7"/>
        <v>2793.84</v>
      </c>
      <c r="G81" s="8" t="s">
        <v>135</v>
      </c>
    </row>
    <row r="82" ht="22.5" spans="1:7">
      <c r="A82" s="8" t="s">
        <v>11</v>
      </c>
      <c r="B82" s="8" t="s">
        <v>136</v>
      </c>
      <c r="C82" s="7" t="s">
        <v>137</v>
      </c>
      <c r="D82" s="9">
        <v>10</v>
      </c>
      <c r="E82" s="10">
        <v>18.24</v>
      </c>
      <c r="F82" s="11">
        <f t="shared" si="7"/>
        <v>182.4</v>
      </c>
      <c r="G82" s="8" t="s">
        <v>138</v>
      </c>
    </row>
    <row r="83" ht="22.5" spans="1:7">
      <c r="A83" s="8" t="s">
        <v>11</v>
      </c>
      <c r="B83" s="8" t="s">
        <v>136</v>
      </c>
      <c r="C83" s="7" t="s">
        <v>137</v>
      </c>
      <c r="D83" s="9">
        <v>11</v>
      </c>
      <c r="E83" s="10">
        <v>21.74</v>
      </c>
      <c r="F83" s="11">
        <f t="shared" si="7"/>
        <v>239.14</v>
      </c>
      <c r="G83" s="8" t="s">
        <v>139</v>
      </c>
    </row>
    <row r="84" ht="33.75" spans="1:7">
      <c r="A84" s="8" t="s">
        <v>11</v>
      </c>
      <c r="B84" s="8" t="s">
        <v>140</v>
      </c>
      <c r="C84" s="7" t="s">
        <v>137</v>
      </c>
      <c r="D84" s="9">
        <v>18</v>
      </c>
      <c r="E84" s="10">
        <v>20.6</v>
      </c>
      <c r="F84" s="11">
        <f t="shared" si="7"/>
        <v>370.8</v>
      </c>
      <c r="G84" s="8" t="s">
        <v>141</v>
      </c>
    </row>
    <row r="85" ht="33.75" spans="1:7">
      <c r="A85" s="8" t="s">
        <v>11</v>
      </c>
      <c r="B85" s="8" t="s">
        <v>140</v>
      </c>
      <c r="C85" s="7" t="s">
        <v>137</v>
      </c>
      <c r="D85" s="9">
        <v>18</v>
      </c>
      <c r="E85" s="10">
        <v>20.6</v>
      </c>
      <c r="F85" s="11">
        <f t="shared" si="7"/>
        <v>370.8</v>
      </c>
      <c r="G85" s="8" t="s">
        <v>142</v>
      </c>
    </row>
    <row r="86" ht="33.75" spans="1:7">
      <c r="A86" s="8" t="s">
        <v>11</v>
      </c>
      <c r="B86" s="8" t="s">
        <v>140</v>
      </c>
      <c r="C86" s="7" t="s">
        <v>137</v>
      </c>
      <c r="D86" s="9">
        <v>11</v>
      </c>
      <c r="E86" s="10">
        <v>20.6</v>
      </c>
      <c r="F86" s="11">
        <f t="shared" si="7"/>
        <v>226.6</v>
      </c>
      <c r="G86" s="8" t="s">
        <v>143</v>
      </c>
    </row>
    <row r="87" ht="33.75" spans="1:7">
      <c r="A87" s="8" t="s">
        <v>11</v>
      </c>
      <c r="B87" s="8" t="s">
        <v>140</v>
      </c>
      <c r="C87" s="7" t="s">
        <v>137</v>
      </c>
      <c r="D87" s="9">
        <v>9</v>
      </c>
      <c r="E87" s="10">
        <v>28.27</v>
      </c>
      <c r="F87" s="11">
        <f t="shared" si="7"/>
        <v>254.43</v>
      </c>
      <c r="G87" s="8" t="s">
        <v>144</v>
      </c>
    </row>
    <row r="88" ht="45" spans="1:7">
      <c r="A88" s="8" t="s">
        <v>11</v>
      </c>
      <c r="B88" s="8" t="s">
        <v>145</v>
      </c>
      <c r="C88" s="7" t="s">
        <v>146</v>
      </c>
      <c r="D88" s="9">
        <v>4</v>
      </c>
      <c r="E88" s="10">
        <v>87.58</v>
      </c>
      <c r="F88" s="11">
        <f t="shared" si="7"/>
        <v>350.32</v>
      </c>
      <c r="G88" s="8" t="s">
        <v>147</v>
      </c>
    </row>
    <row r="89" ht="33.75" spans="1:7">
      <c r="A89" s="8" t="s">
        <v>11</v>
      </c>
      <c r="B89" s="8" t="s">
        <v>145</v>
      </c>
      <c r="C89" s="7" t="s">
        <v>146</v>
      </c>
      <c r="D89" s="9">
        <v>18</v>
      </c>
      <c r="E89" s="10">
        <v>87.58</v>
      </c>
      <c r="F89" s="11">
        <f t="shared" si="7"/>
        <v>1576.44</v>
      </c>
      <c r="G89" s="8" t="s">
        <v>148</v>
      </c>
    </row>
    <row r="90" ht="33.75" spans="1:7">
      <c r="A90" s="8" t="s">
        <v>11</v>
      </c>
      <c r="B90" s="8" t="s">
        <v>145</v>
      </c>
      <c r="C90" s="7" t="s">
        <v>146</v>
      </c>
      <c r="D90" s="9">
        <v>10</v>
      </c>
      <c r="E90" s="10">
        <v>64.44</v>
      </c>
      <c r="F90" s="11">
        <f t="shared" si="7"/>
        <v>644.4</v>
      </c>
      <c r="G90" s="8" t="s">
        <v>148</v>
      </c>
    </row>
    <row r="91" ht="22.5" spans="1:7">
      <c r="A91" s="8" t="s">
        <v>11</v>
      </c>
      <c r="B91" s="8" t="s">
        <v>149</v>
      </c>
      <c r="C91" s="7" t="s">
        <v>119</v>
      </c>
      <c r="D91" s="9">
        <v>2</v>
      </c>
      <c r="E91" s="10">
        <v>167.86</v>
      </c>
      <c r="F91" s="11">
        <f t="shared" si="7"/>
        <v>335.72</v>
      </c>
      <c r="G91" s="8" t="s">
        <v>150</v>
      </c>
    </row>
    <row r="92" ht="33.75" spans="1:7">
      <c r="A92" s="8" t="s">
        <v>11</v>
      </c>
      <c r="B92" s="8" t="s">
        <v>151</v>
      </c>
      <c r="C92" s="7" t="s">
        <v>137</v>
      </c>
      <c r="D92" s="9">
        <v>77</v>
      </c>
      <c r="E92" s="10">
        <v>6.17</v>
      </c>
      <c r="F92" s="11">
        <f t="shared" si="7"/>
        <v>475.09</v>
      </c>
      <c r="G92" s="8" t="s">
        <v>152</v>
      </c>
    </row>
    <row r="93" ht="33.75" spans="1:7">
      <c r="A93" s="8" t="s">
        <v>11</v>
      </c>
      <c r="B93" s="8" t="s">
        <v>151</v>
      </c>
      <c r="C93" s="7" t="s">
        <v>137</v>
      </c>
      <c r="D93" s="9">
        <v>32</v>
      </c>
      <c r="E93" s="10">
        <v>6.01</v>
      </c>
      <c r="F93" s="11">
        <f t="shared" si="7"/>
        <v>192.32</v>
      </c>
      <c r="G93" s="8" t="s">
        <v>153</v>
      </c>
    </row>
    <row r="94" spans="1:7">
      <c r="A94" s="8" t="s">
        <v>56</v>
      </c>
      <c r="B94" s="8" t="s">
        <v>154</v>
      </c>
      <c r="C94" s="7" t="s">
        <v>56</v>
      </c>
      <c r="D94" s="12"/>
      <c r="E94" s="12"/>
      <c r="F94" s="12"/>
      <c r="G94" s="8" t="s">
        <v>56</v>
      </c>
    </row>
    <row r="95" spans="1:7">
      <c r="A95" s="8" t="s">
        <v>11</v>
      </c>
      <c r="B95" s="8" t="s">
        <v>155</v>
      </c>
      <c r="C95" s="7" t="s">
        <v>137</v>
      </c>
      <c r="D95" s="9">
        <v>1</v>
      </c>
      <c r="E95" s="10">
        <v>125.17</v>
      </c>
      <c r="F95" s="11">
        <f t="shared" ref="F95:F100" si="8">ROUND(D95*E95,2)</f>
        <v>125.17</v>
      </c>
      <c r="G95" s="8" t="s">
        <v>156</v>
      </c>
    </row>
    <row r="96" ht="22.5" spans="1:7">
      <c r="A96" s="8" t="s">
        <v>11</v>
      </c>
      <c r="B96" s="8" t="s">
        <v>157</v>
      </c>
      <c r="C96" s="7" t="s">
        <v>41</v>
      </c>
      <c r="D96" s="9">
        <v>30</v>
      </c>
      <c r="E96" s="10">
        <v>11.71</v>
      </c>
      <c r="F96" s="11">
        <f t="shared" si="8"/>
        <v>351.3</v>
      </c>
      <c r="G96" s="8" t="s">
        <v>158</v>
      </c>
    </row>
    <row r="97" ht="45" spans="1:7">
      <c r="A97" s="8" t="s">
        <v>11</v>
      </c>
      <c r="B97" s="8" t="s">
        <v>122</v>
      </c>
      <c r="C97" s="7" t="s">
        <v>41</v>
      </c>
      <c r="D97" s="9">
        <v>107.27</v>
      </c>
      <c r="E97" s="10">
        <v>11.42</v>
      </c>
      <c r="F97" s="11">
        <f t="shared" si="8"/>
        <v>1225.02</v>
      </c>
      <c r="G97" s="8" t="s">
        <v>129</v>
      </c>
    </row>
    <row r="98" ht="33.75" spans="1:7">
      <c r="A98" s="8" t="s">
        <v>11</v>
      </c>
      <c r="B98" s="8" t="s">
        <v>159</v>
      </c>
      <c r="C98" s="7" t="s">
        <v>41</v>
      </c>
      <c r="D98" s="9">
        <v>107.27</v>
      </c>
      <c r="E98" s="10">
        <v>6.36</v>
      </c>
      <c r="F98" s="11">
        <f t="shared" si="8"/>
        <v>682.24</v>
      </c>
      <c r="G98" s="8" t="s">
        <v>160</v>
      </c>
    </row>
    <row r="99" ht="33.75" spans="1:7">
      <c r="A99" s="8" t="s">
        <v>11</v>
      </c>
      <c r="B99" s="8" t="s">
        <v>161</v>
      </c>
      <c r="C99" s="7" t="s">
        <v>137</v>
      </c>
      <c r="D99" s="9">
        <v>9</v>
      </c>
      <c r="E99" s="10">
        <v>32.91</v>
      </c>
      <c r="F99" s="11">
        <f t="shared" si="8"/>
        <v>296.19</v>
      </c>
      <c r="G99" s="8" t="s">
        <v>162</v>
      </c>
    </row>
    <row r="100" ht="22.5" spans="1:7">
      <c r="A100" s="8" t="s">
        <v>11</v>
      </c>
      <c r="B100" s="8" t="s">
        <v>163</v>
      </c>
      <c r="C100" s="7" t="s">
        <v>164</v>
      </c>
      <c r="D100" s="9">
        <v>1</v>
      </c>
      <c r="E100" s="10">
        <v>12.68</v>
      </c>
      <c r="F100" s="11">
        <f t="shared" si="8"/>
        <v>12.68</v>
      </c>
      <c r="G100" s="8" t="s">
        <v>56</v>
      </c>
    </row>
    <row r="101" spans="1:7">
      <c r="A101" s="7" t="s">
        <v>165</v>
      </c>
      <c r="B101" s="7"/>
      <c r="C101" s="7"/>
      <c r="D101" s="7"/>
      <c r="E101" s="7"/>
      <c r="F101" s="7"/>
      <c r="G101" s="7"/>
    </row>
    <row r="102" spans="1:7">
      <c r="A102" s="8" t="s">
        <v>56</v>
      </c>
      <c r="B102" s="8" t="s">
        <v>166</v>
      </c>
      <c r="C102" s="7" t="s">
        <v>56</v>
      </c>
      <c r="D102" s="12"/>
      <c r="E102" s="12"/>
      <c r="F102" s="12"/>
      <c r="G102" s="8" t="s">
        <v>56</v>
      </c>
    </row>
    <row r="103" ht="56.25" spans="1:7">
      <c r="A103" s="8" t="s">
        <v>11</v>
      </c>
      <c r="B103" s="8" t="s">
        <v>167</v>
      </c>
      <c r="C103" s="7" t="s">
        <v>41</v>
      </c>
      <c r="D103" s="9">
        <v>9.16</v>
      </c>
      <c r="E103" s="10">
        <v>28.25</v>
      </c>
      <c r="F103" s="11">
        <f t="shared" ref="F103:F108" si="9">ROUND(D103*E103,2)</f>
        <v>258.77</v>
      </c>
      <c r="G103" s="8" t="s">
        <v>168</v>
      </c>
    </row>
    <row r="104" ht="56.25" spans="1:7">
      <c r="A104" s="8" t="s">
        <v>11</v>
      </c>
      <c r="B104" s="8" t="s">
        <v>167</v>
      </c>
      <c r="C104" s="7" t="s">
        <v>41</v>
      </c>
      <c r="D104" s="9">
        <v>3.58</v>
      </c>
      <c r="E104" s="10">
        <v>30.48</v>
      </c>
      <c r="F104" s="11">
        <f t="shared" si="9"/>
        <v>109.12</v>
      </c>
      <c r="G104" s="8" t="s">
        <v>169</v>
      </c>
    </row>
    <row r="105" ht="56.25" spans="1:7">
      <c r="A105" s="8" t="s">
        <v>11</v>
      </c>
      <c r="B105" s="8" t="s">
        <v>167</v>
      </c>
      <c r="C105" s="7" t="s">
        <v>41</v>
      </c>
      <c r="D105" s="9">
        <v>3.04</v>
      </c>
      <c r="E105" s="10">
        <v>34.21</v>
      </c>
      <c r="F105" s="11">
        <f t="shared" si="9"/>
        <v>104</v>
      </c>
      <c r="G105" s="8" t="s">
        <v>170</v>
      </c>
    </row>
    <row r="106" ht="56.25" spans="1:7">
      <c r="A106" s="8" t="s">
        <v>11</v>
      </c>
      <c r="B106" s="8" t="s">
        <v>167</v>
      </c>
      <c r="C106" s="7" t="s">
        <v>41</v>
      </c>
      <c r="D106" s="9">
        <v>7.66</v>
      </c>
      <c r="E106" s="10">
        <v>39.61</v>
      </c>
      <c r="F106" s="11">
        <f t="shared" si="9"/>
        <v>303.41</v>
      </c>
      <c r="G106" s="8" t="s">
        <v>171</v>
      </c>
    </row>
    <row r="107" ht="33.75" spans="1:7">
      <c r="A107" s="8" t="s">
        <v>11</v>
      </c>
      <c r="B107" s="8" t="s">
        <v>172</v>
      </c>
      <c r="C107" s="7" t="s">
        <v>173</v>
      </c>
      <c r="D107" s="9">
        <v>1</v>
      </c>
      <c r="E107" s="10">
        <v>127.66</v>
      </c>
      <c r="F107" s="11">
        <f t="shared" si="9"/>
        <v>127.66</v>
      </c>
      <c r="G107" s="8" t="s">
        <v>174</v>
      </c>
    </row>
    <row r="108" ht="56.25" spans="1:7">
      <c r="A108" s="8" t="s">
        <v>11</v>
      </c>
      <c r="B108" s="8" t="s">
        <v>175</v>
      </c>
      <c r="C108" s="7" t="s">
        <v>137</v>
      </c>
      <c r="D108" s="9">
        <v>1</v>
      </c>
      <c r="E108" s="10">
        <v>66.87</v>
      </c>
      <c r="F108" s="11">
        <f t="shared" si="9"/>
        <v>66.87</v>
      </c>
      <c r="G108" s="8" t="s">
        <v>176</v>
      </c>
    </row>
    <row r="109" spans="1:7">
      <c r="A109" s="8" t="s">
        <v>56</v>
      </c>
      <c r="B109" s="8" t="s">
        <v>177</v>
      </c>
      <c r="C109" s="7" t="s">
        <v>56</v>
      </c>
      <c r="D109" s="12"/>
      <c r="E109" s="12"/>
      <c r="F109" s="12"/>
      <c r="G109" s="8" t="s">
        <v>56</v>
      </c>
    </row>
    <row r="110" ht="45" spans="1:7">
      <c r="A110" s="8" t="s">
        <v>11</v>
      </c>
      <c r="B110" s="8" t="s">
        <v>167</v>
      </c>
      <c r="C110" s="7" t="s">
        <v>41</v>
      </c>
      <c r="D110" s="9">
        <v>30</v>
      </c>
      <c r="E110" s="10">
        <v>75.39</v>
      </c>
      <c r="F110" s="11">
        <f t="shared" ref="F110:F117" si="10">ROUND(D110*E110,2)</f>
        <v>2261.7</v>
      </c>
      <c r="G110" s="8" t="s">
        <v>178</v>
      </c>
    </row>
    <row r="111" ht="45" spans="1:7">
      <c r="A111" s="8" t="s">
        <v>11</v>
      </c>
      <c r="B111" s="8" t="s">
        <v>167</v>
      </c>
      <c r="C111" s="7" t="s">
        <v>41</v>
      </c>
      <c r="D111" s="9">
        <v>65.59</v>
      </c>
      <c r="E111" s="10">
        <v>57.28</v>
      </c>
      <c r="F111" s="11">
        <f t="shared" si="10"/>
        <v>3757</v>
      </c>
      <c r="G111" s="8" t="s">
        <v>179</v>
      </c>
    </row>
    <row r="112" ht="33.75" spans="1:7">
      <c r="A112" s="8" t="s">
        <v>11</v>
      </c>
      <c r="B112" s="8" t="s">
        <v>167</v>
      </c>
      <c r="C112" s="7" t="s">
        <v>41</v>
      </c>
      <c r="D112" s="9">
        <v>5.8</v>
      </c>
      <c r="E112" s="10">
        <v>43.89</v>
      </c>
      <c r="F112" s="11">
        <f t="shared" si="10"/>
        <v>254.56</v>
      </c>
      <c r="G112" s="8" t="s">
        <v>180</v>
      </c>
    </row>
    <row r="113" ht="33.75" spans="1:7">
      <c r="A113" s="8" t="s">
        <v>11</v>
      </c>
      <c r="B113" s="8" t="s">
        <v>181</v>
      </c>
      <c r="C113" s="7" t="s">
        <v>182</v>
      </c>
      <c r="D113" s="9">
        <v>6</v>
      </c>
      <c r="E113" s="10">
        <v>39.64</v>
      </c>
      <c r="F113" s="11">
        <f t="shared" si="10"/>
        <v>237.84</v>
      </c>
      <c r="G113" s="8" t="s">
        <v>183</v>
      </c>
    </row>
    <row r="114" spans="1:7">
      <c r="A114" s="8" t="s">
        <v>56</v>
      </c>
      <c r="B114" s="8" t="s">
        <v>184</v>
      </c>
      <c r="C114" s="7" t="s">
        <v>56</v>
      </c>
      <c r="D114" s="12"/>
      <c r="E114" s="12"/>
      <c r="F114" s="12"/>
      <c r="G114" s="8" t="s">
        <v>56</v>
      </c>
    </row>
    <row r="115" ht="45" spans="1:7">
      <c r="A115" s="8" t="s">
        <v>11</v>
      </c>
      <c r="B115" s="8" t="s">
        <v>167</v>
      </c>
      <c r="C115" s="7" t="s">
        <v>41</v>
      </c>
      <c r="D115" s="9">
        <v>27.96</v>
      </c>
      <c r="E115" s="10">
        <v>57.28</v>
      </c>
      <c r="F115" s="11">
        <f t="shared" si="10"/>
        <v>1601.55</v>
      </c>
      <c r="G115" s="8" t="s">
        <v>185</v>
      </c>
    </row>
    <row r="116" ht="45" spans="1:7">
      <c r="A116" s="8" t="s">
        <v>11</v>
      </c>
      <c r="B116" s="8" t="s">
        <v>167</v>
      </c>
      <c r="C116" s="7" t="s">
        <v>41</v>
      </c>
      <c r="D116" s="9">
        <v>7.42</v>
      </c>
      <c r="E116" s="10">
        <v>36.71</v>
      </c>
      <c r="F116" s="11">
        <f t="shared" si="10"/>
        <v>272.39</v>
      </c>
      <c r="G116" s="8" t="s">
        <v>186</v>
      </c>
    </row>
    <row r="117" ht="33.75" spans="1:7">
      <c r="A117" s="8" t="s">
        <v>11</v>
      </c>
      <c r="B117" s="8" t="s">
        <v>181</v>
      </c>
      <c r="C117" s="7" t="s">
        <v>137</v>
      </c>
      <c r="D117" s="9">
        <v>1</v>
      </c>
      <c r="E117" s="10">
        <v>50.15</v>
      </c>
      <c r="F117" s="11">
        <f t="shared" si="10"/>
        <v>50.15</v>
      </c>
      <c r="G117" s="8" t="s">
        <v>187</v>
      </c>
    </row>
    <row r="118" spans="1:7">
      <c r="A118" s="8" t="s">
        <v>56</v>
      </c>
      <c r="B118" s="8" t="s">
        <v>188</v>
      </c>
      <c r="C118" s="7" t="s">
        <v>56</v>
      </c>
      <c r="D118" s="12"/>
      <c r="E118" s="12"/>
      <c r="F118" s="12"/>
      <c r="G118" s="8" t="s">
        <v>56</v>
      </c>
    </row>
    <row r="119" spans="1:7">
      <c r="A119" s="8" t="s">
        <v>11</v>
      </c>
      <c r="B119" s="8" t="s">
        <v>189</v>
      </c>
      <c r="C119" s="7" t="s">
        <v>190</v>
      </c>
      <c r="D119" s="9">
        <v>2</v>
      </c>
      <c r="E119" s="10">
        <v>426.71</v>
      </c>
      <c r="F119" s="11">
        <f t="shared" ref="F119:F121" si="11">ROUND(D119*E119,2)</f>
        <v>853.42</v>
      </c>
      <c r="G119" s="8" t="s">
        <v>191</v>
      </c>
    </row>
    <row r="120" spans="1:7">
      <c r="A120" s="8" t="s">
        <v>11</v>
      </c>
      <c r="B120" s="8" t="s">
        <v>192</v>
      </c>
      <c r="C120" s="7" t="s">
        <v>190</v>
      </c>
      <c r="D120" s="9">
        <v>1</v>
      </c>
      <c r="E120" s="10">
        <v>355.54</v>
      </c>
      <c r="F120" s="11">
        <f t="shared" si="11"/>
        <v>355.54</v>
      </c>
      <c r="G120" s="8" t="s">
        <v>193</v>
      </c>
    </row>
    <row r="121" spans="1:7">
      <c r="A121" s="8" t="s">
        <v>11</v>
      </c>
      <c r="B121" s="8" t="s">
        <v>194</v>
      </c>
      <c r="C121" s="7" t="s">
        <v>190</v>
      </c>
      <c r="D121" s="9">
        <v>2</v>
      </c>
      <c r="E121" s="10">
        <v>459.51</v>
      </c>
      <c r="F121" s="11">
        <f t="shared" si="11"/>
        <v>919.02</v>
      </c>
      <c r="G121" s="8" t="s">
        <v>195</v>
      </c>
    </row>
    <row r="122" spans="1:7">
      <c r="A122" s="7" t="s">
        <v>196</v>
      </c>
      <c r="B122" s="7"/>
      <c r="C122" s="7"/>
      <c r="D122" s="7"/>
      <c r="E122" s="7"/>
      <c r="F122" s="7"/>
      <c r="G122" s="7"/>
    </row>
    <row r="123" ht="22.5" spans="1:7">
      <c r="A123" s="8" t="s">
        <v>11</v>
      </c>
      <c r="B123" s="8" t="s">
        <v>197</v>
      </c>
      <c r="C123" s="7" t="s">
        <v>198</v>
      </c>
      <c r="D123" s="9">
        <v>1</v>
      </c>
      <c r="E123" s="10">
        <v>21.37</v>
      </c>
      <c r="F123" s="11">
        <f t="shared" ref="F123:F128" si="12">ROUND(D123*E123,2)</f>
        <v>21.37</v>
      </c>
      <c r="G123" s="8" t="s">
        <v>199</v>
      </c>
    </row>
    <row r="124" ht="22.5" spans="1:7">
      <c r="A124" s="8" t="s">
        <v>11</v>
      </c>
      <c r="B124" s="8" t="s">
        <v>197</v>
      </c>
      <c r="C124" s="7" t="s">
        <v>198</v>
      </c>
      <c r="D124" s="9">
        <v>1</v>
      </c>
      <c r="E124" s="10">
        <v>21.37</v>
      </c>
      <c r="F124" s="11">
        <f t="shared" si="12"/>
        <v>21.37</v>
      </c>
      <c r="G124" s="8" t="s">
        <v>200</v>
      </c>
    </row>
    <row r="125" ht="56.25" spans="1:7">
      <c r="A125" s="8" t="s">
        <v>11</v>
      </c>
      <c r="B125" s="8" t="s">
        <v>201</v>
      </c>
      <c r="C125" s="7" t="s">
        <v>41</v>
      </c>
      <c r="D125" s="9">
        <v>60</v>
      </c>
      <c r="E125" s="10">
        <v>18.99</v>
      </c>
      <c r="F125" s="11">
        <f t="shared" si="12"/>
        <v>1139.4</v>
      </c>
      <c r="G125" s="8" t="s">
        <v>202</v>
      </c>
    </row>
    <row r="126" ht="67.5" spans="1:7">
      <c r="A126" s="8" t="s">
        <v>11</v>
      </c>
      <c r="B126" s="8" t="s">
        <v>203</v>
      </c>
      <c r="C126" s="7" t="s">
        <v>41</v>
      </c>
      <c r="D126" s="9">
        <v>53.736</v>
      </c>
      <c r="E126" s="10">
        <v>11.12</v>
      </c>
      <c r="F126" s="11">
        <f t="shared" si="12"/>
        <v>597.54</v>
      </c>
      <c r="G126" s="8" t="s">
        <v>204</v>
      </c>
    </row>
    <row r="127" ht="33.75" spans="1:7">
      <c r="A127" s="8" t="s">
        <v>11</v>
      </c>
      <c r="B127" s="8" t="s">
        <v>205</v>
      </c>
      <c r="C127" s="7" t="s">
        <v>41</v>
      </c>
      <c r="D127" s="9">
        <v>70.8</v>
      </c>
      <c r="E127" s="10">
        <v>13.6</v>
      </c>
      <c r="F127" s="11">
        <f t="shared" si="12"/>
        <v>962.88</v>
      </c>
      <c r="G127" s="8" t="s">
        <v>206</v>
      </c>
    </row>
    <row r="128" ht="22.5" spans="1:7">
      <c r="A128" s="8" t="s">
        <v>11</v>
      </c>
      <c r="B128" s="8" t="s">
        <v>207</v>
      </c>
      <c r="C128" s="7" t="s">
        <v>208</v>
      </c>
      <c r="D128" s="9">
        <v>1</v>
      </c>
      <c r="E128" s="10">
        <v>852.06</v>
      </c>
      <c r="F128" s="11">
        <f t="shared" si="12"/>
        <v>852.06</v>
      </c>
      <c r="G128" s="8" t="s">
        <v>209</v>
      </c>
    </row>
    <row r="129" spans="1:7">
      <c r="A129" s="13" t="s">
        <v>210</v>
      </c>
      <c r="B129" s="13"/>
      <c r="C129" s="13"/>
      <c r="D129" s="13"/>
      <c r="E129" s="13"/>
      <c r="F129" s="13"/>
      <c r="G129" s="13"/>
    </row>
    <row r="130" spans="1:7">
      <c r="A130" s="7" t="s">
        <v>8</v>
      </c>
      <c r="B130" s="7"/>
      <c r="C130" s="7"/>
      <c r="D130" s="7"/>
      <c r="E130" s="7"/>
      <c r="F130" s="7"/>
      <c r="G130" s="7"/>
    </row>
    <row r="131" spans="1:7">
      <c r="A131" s="7" t="s">
        <v>9</v>
      </c>
      <c r="B131" s="7"/>
      <c r="C131" s="7"/>
      <c r="D131" s="7"/>
      <c r="E131" s="7"/>
      <c r="F131" s="7"/>
      <c r="G131" s="7"/>
    </row>
    <row r="132" spans="1:7">
      <c r="A132" s="7" t="s">
        <v>10</v>
      </c>
      <c r="B132" s="7"/>
      <c r="C132" s="7"/>
      <c r="D132" s="7"/>
      <c r="E132" s="7"/>
      <c r="F132" s="7"/>
      <c r="G132" s="7"/>
    </row>
    <row r="133" spans="1:7">
      <c r="A133" s="8" t="s">
        <v>11</v>
      </c>
      <c r="B133" s="8" t="s">
        <v>211</v>
      </c>
      <c r="C133" s="7" t="s">
        <v>30</v>
      </c>
      <c r="D133" s="9">
        <v>28.14</v>
      </c>
      <c r="E133" s="10">
        <v>70.8</v>
      </c>
      <c r="F133" s="11">
        <f t="shared" ref="F133:F141" si="13">ROUND(D133*E133,2)</f>
        <v>1992.31</v>
      </c>
      <c r="G133" s="8" t="s">
        <v>212</v>
      </c>
    </row>
    <row r="134" ht="22.5" spans="1:7">
      <c r="A134" s="8" t="s">
        <v>11</v>
      </c>
      <c r="B134" s="8" t="s">
        <v>213</v>
      </c>
      <c r="C134" s="7" t="s">
        <v>30</v>
      </c>
      <c r="D134" s="9">
        <v>52.22</v>
      </c>
      <c r="E134" s="10">
        <v>61.32</v>
      </c>
      <c r="F134" s="11">
        <f t="shared" si="13"/>
        <v>3202.13</v>
      </c>
      <c r="G134" s="8" t="s">
        <v>214</v>
      </c>
    </row>
    <row r="135" ht="22.5" spans="1:7">
      <c r="A135" s="8" t="s">
        <v>11</v>
      </c>
      <c r="B135" s="8" t="s">
        <v>215</v>
      </c>
      <c r="C135" s="7" t="s">
        <v>30</v>
      </c>
      <c r="D135" s="9">
        <v>24</v>
      </c>
      <c r="E135" s="10">
        <v>75.84</v>
      </c>
      <c r="F135" s="11">
        <f t="shared" si="13"/>
        <v>1820.16</v>
      </c>
      <c r="G135" s="8" t="s">
        <v>214</v>
      </c>
    </row>
    <row r="136" ht="22.5" spans="1:7">
      <c r="A136" s="8" t="s">
        <v>11</v>
      </c>
      <c r="B136" s="8" t="s">
        <v>216</v>
      </c>
      <c r="C136" s="7" t="s">
        <v>30</v>
      </c>
      <c r="D136" s="9">
        <v>27.55</v>
      </c>
      <c r="E136" s="10">
        <v>69.77</v>
      </c>
      <c r="F136" s="11">
        <f t="shared" si="13"/>
        <v>1922.16</v>
      </c>
      <c r="G136" s="8" t="s">
        <v>217</v>
      </c>
    </row>
    <row r="137" spans="1:7">
      <c r="A137" s="8" t="s">
        <v>11</v>
      </c>
      <c r="B137" s="8" t="s">
        <v>218</v>
      </c>
      <c r="C137" s="7" t="s">
        <v>30</v>
      </c>
      <c r="D137" s="9">
        <v>17.76</v>
      </c>
      <c r="E137" s="10">
        <v>106.01</v>
      </c>
      <c r="F137" s="11">
        <f t="shared" si="13"/>
        <v>1882.74</v>
      </c>
      <c r="G137" s="8" t="s">
        <v>219</v>
      </c>
    </row>
    <row r="138" spans="1:7">
      <c r="A138" s="8" t="s">
        <v>11</v>
      </c>
      <c r="B138" s="8" t="s">
        <v>220</v>
      </c>
      <c r="C138" s="7" t="s">
        <v>30</v>
      </c>
      <c r="D138" s="9">
        <v>19.38</v>
      </c>
      <c r="E138" s="10">
        <v>65.98</v>
      </c>
      <c r="F138" s="11">
        <f t="shared" si="13"/>
        <v>1278.69</v>
      </c>
      <c r="G138" s="8" t="s">
        <v>219</v>
      </c>
    </row>
    <row r="139" spans="1:7">
      <c r="A139" s="8" t="s">
        <v>11</v>
      </c>
      <c r="B139" s="8" t="s">
        <v>221</v>
      </c>
      <c r="C139" s="7" t="s">
        <v>30</v>
      </c>
      <c r="D139" s="9">
        <v>3.312</v>
      </c>
      <c r="E139" s="10">
        <v>67.79</v>
      </c>
      <c r="F139" s="11">
        <f t="shared" si="13"/>
        <v>224.52</v>
      </c>
      <c r="G139" s="8" t="s">
        <v>222</v>
      </c>
    </row>
    <row r="140" ht="22.5" spans="1:7">
      <c r="A140" s="8" t="s">
        <v>11</v>
      </c>
      <c r="B140" s="8" t="s">
        <v>223</v>
      </c>
      <c r="C140" s="7" t="s">
        <v>30</v>
      </c>
      <c r="D140" s="9">
        <v>415.045</v>
      </c>
      <c r="E140" s="10">
        <v>3.81</v>
      </c>
      <c r="F140" s="11">
        <f t="shared" si="13"/>
        <v>1581.32</v>
      </c>
      <c r="G140" s="8" t="s">
        <v>224</v>
      </c>
    </row>
    <row r="141" ht="67.5" spans="1:7">
      <c r="A141" s="8" t="s">
        <v>11</v>
      </c>
      <c r="B141" s="8" t="s">
        <v>225</v>
      </c>
      <c r="C141" s="7" t="s">
        <v>30</v>
      </c>
      <c r="D141" s="9">
        <v>264</v>
      </c>
      <c r="E141" s="10">
        <v>63.71</v>
      </c>
      <c r="F141" s="11">
        <f t="shared" si="13"/>
        <v>16819.44</v>
      </c>
      <c r="G141" s="8" t="s">
        <v>226</v>
      </c>
    </row>
    <row r="142" spans="1:7">
      <c r="A142" s="7" t="s">
        <v>59</v>
      </c>
      <c r="B142" s="7"/>
      <c r="C142" s="7"/>
      <c r="D142" s="7"/>
      <c r="E142" s="7"/>
      <c r="F142" s="7"/>
      <c r="G142" s="7"/>
    </row>
    <row r="143" ht="22.5" spans="1:7">
      <c r="A143" s="8" t="s">
        <v>11</v>
      </c>
      <c r="B143" s="8" t="s">
        <v>227</v>
      </c>
      <c r="C143" s="7" t="s">
        <v>228</v>
      </c>
      <c r="D143" s="9">
        <v>1</v>
      </c>
      <c r="E143" s="10">
        <v>2341.69</v>
      </c>
      <c r="F143" s="11">
        <f>ROUND(D143*E143,2)</f>
        <v>2341.69</v>
      </c>
      <c r="G143" s="8" t="s">
        <v>56</v>
      </c>
    </row>
    <row r="144" spans="1:7">
      <c r="A144" s="7" t="s">
        <v>116</v>
      </c>
      <c r="B144" s="7"/>
      <c r="C144" s="7"/>
      <c r="D144" s="7"/>
      <c r="E144" s="7"/>
      <c r="F144" s="7"/>
      <c r="G144" s="7"/>
    </row>
    <row r="145" spans="1:7">
      <c r="A145" s="8" t="s">
        <v>11</v>
      </c>
      <c r="B145" s="8" t="s">
        <v>229</v>
      </c>
      <c r="C145" s="7" t="s">
        <v>228</v>
      </c>
      <c r="D145" s="9">
        <v>1</v>
      </c>
      <c r="E145" s="10">
        <v>465.9</v>
      </c>
      <c r="F145" s="11">
        <f>ROUND(D145*E145,2)</f>
        <v>465.9</v>
      </c>
      <c r="G145" s="8" t="s">
        <v>56</v>
      </c>
    </row>
    <row r="146" spans="1:7">
      <c r="A146" s="7" t="s">
        <v>165</v>
      </c>
      <c r="B146" s="7"/>
      <c r="C146" s="7"/>
      <c r="D146" s="7"/>
      <c r="E146" s="7"/>
      <c r="F146" s="7"/>
      <c r="G146" s="7"/>
    </row>
    <row r="147" spans="1:7">
      <c r="A147" s="8" t="s">
        <v>11</v>
      </c>
      <c r="B147" s="8" t="s">
        <v>229</v>
      </c>
      <c r="C147" s="7" t="s">
        <v>228</v>
      </c>
      <c r="D147" s="9">
        <v>1</v>
      </c>
      <c r="E147" s="10">
        <v>206.24</v>
      </c>
      <c r="F147" s="11">
        <f>ROUND(D147*E147,2)</f>
        <v>206.24</v>
      </c>
      <c r="G147" s="8" t="s">
        <v>56</v>
      </c>
    </row>
    <row r="148" spans="1:7">
      <c r="A148" s="7" t="s">
        <v>196</v>
      </c>
      <c r="B148" s="7"/>
      <c r="C148" s="7"/>
      <c r="D148" s="7"/>
      <c r="E148" s="7"/>
      <c r="F148" s="7"/>
      <c r="G148" s="7"/>
    </row>
    <row r="149" spans="1:7">
      <c r="A149" s="8" t="s">
        <v>11</v>
      </c>
      <c r="B149" s="8" t="s">
        <v>229</v>
      </c>
      <c r="C149" s="7" t="s">
        <v>228</v>
      </c>
      <c r="D149" s="9">
        <v>1</v>
      </c>
      <c r="E149" s="10">
        <v>133.26</v>
      </c>
      <c r="F149" s="11">
        <f>ROUND(D149*E149,2)</f>
        <v>133.26</v>
      </c>
      <c r="G149" s="8" t="s">
        <v>56</v>
      </c>
    </row>
    <row r="150" spans="1:7">
      <c r="A150" s="7" t="s">
        <v>230</v>
      </c>
      <c r="B150" s="7"/>
      <c r="C150" s="7"/>
      <c r="D150" s="7"/>
      <c r="E150" s="7"/>
      <c r="F150" s="7"/>
      <c r="G150" s="7"/>
    </row>
    <row r="151" spans="1:7">
      <c r="A151" s="8" t="s">
        <v>11</v>
      </c>
      <c r="B151" s="14" t="s">
        <v>231</v>
      </c>
      <c r="C151" s="15" t="s">
        <v>232</v>
      </c>
      <c r="D151" s="11">
        <v>1</v>
      </c>
      <c r="E151" s="11">
        <v>5000</v>
      </c>
      <c r="F151" s="11">
        <f>ROUND(D151*E151,2)</f>
        <v>5000</v>
      </c>
      <c r="G151" s="14" t="s">
        <v>233</v>
      </c>
    </row>
    <row r="152" spans="1:7">
      <c r="A152" s="8" t="s">
        <v>11</v>
      </c>
      <c r="B152" s="14" t="s">
        <v>234</v>
      </c>
      <c r="C152" s="15" t="s">
        <v>232</v>
      </c>
      <c r="D152" s="11">
        <v>1</v>
      </c>
      <c r="E152" s="11">
        <v>4000</v>
      </c>
      <c r="F152" s="11">
        <f>ROUND(D152*E152,2)</f>
        <v>4000</v>
      </c>
      <c r="G152" s="14" t="s">
        <v>233</v>
      </c>
    </row>
    <row r="153" spans="1:7">
      <c r="A153" s="7" t="s">
        <v>235</v>
      </c>
      <c r="B153" s="7"/>
      <c r="C153" s="7"/>
      <c r="D153" s="7"/>
      <c r="E153" s="7"/>
      <c r="F153" s="7"/>
      <c r="G153" s="7"/>
    </row>
    <row r="154" spans="1:7">
      <c r="A154" s="8" t="s">
        <v>11</v>
      </c>
      <c r="B154" s="14" t="s">
        <v>236</v>
      </c>
      <c r="C154" s="15" t="s">
        <v>228</v>
      </c>
      <c r="D154" s="11">
        <v>1</v>
      </c>
      <c r="E154" s="11">
        <v>7271</v>
      </c>
      <c r="F154" s="11">
        <v>7271</v>
      </c>
      <c r="G154" s="14" t="s">
        <v>233</v>
      </c>
    </row>
    <row r="155" ht="24" spans="1:7">
      <c r="A155" s="8" t="s">
        <v>11</v>
      </c>
      <c r="B155" s="16" t="s">
        <v>237</v>
      </c>
      <c r="C155" s="17" t="s">
        <v>238</v>
      </c>
      <c r="D155" s="11">
        <v>1</v>
      </c>
      <c r="E155" s="11">
        <v>548.38</v>
      </c>
      <c r="F155" s="11">
        <v>548.38</v>
      </c>
      <c r="G155" s="14" t="s">
        <v>233</v>
      </c>
    </row>
    <row r="156" spans="1:7">
      <c r="A156" s="6" t="s">
        <v>239</v>
      </c>
      <c r="B156" s="6"/>
      <c r="C156" s="6"/>
      <c r="D156" s="6"/>
      <c r="E156" s="15">
        <f>SUM(F6:F155)</f>
        <v>342708.44</v>
      </c>
      <c r="F156" s="11"/>
      <c r="G156" s="18"/>
    </row>
    <row r="157" spans="1:7">
      <c r="A157" s="6" t="s">
        <v>240</v>
      </c>
      <c r="B157" s="6"/>
      <c r="C157" s="6"/>
      <c r="D157" s="6"/>
      <c r="E157" s="15">
        <f>ROUND(E156*0.09,2)</f>
        <v>30843.76</v>
      </c>
      <c r="F157" s="11"/>
      <c r="G157" s="18"/>
    </row>
    <row r="158" spans="1:7">
      <c r="A158" s="6" t="s">
        <v>241</v>
      </c>
      <c r="B158" s="6"/>
      <c r="C158" s="6"/>
      <c r="D158" s="6"/>
      <c r="E158" s="15">
        <f>E156+E157</f>
        <v>373552.2</v>
      </c>
      <c r="F158" s="11"/>
      <c r="G158" s="19"/>
    </row>
  </sheetData>
  <mergeCells count="27">
    <mergeCell ref="A1:G1"/>
    <mergeCell ref="A3:G3"/>
    <mergeCell ref="A4:G4"/>
    <mergeCell ref="A5:G5"/>
    <mergeCell ref="A31:G31"/>
    <mergeCell ref="A37:G37"/>
    <mergeCell ref="A60:G60"/>
    <mergeCell ref="A68:G68"/>
    <mergeCell ref="A69:G69"/>
    <mergeCell ref="A101:G101"/>
    <mergeCell ref="A122:G122"/>
    <mergeCell ref="A129:G129"/>
    <mergeCell ref="A130:G130"/>
    <mergeCell ref="A131:G131"/>
    <mergeCell ref="A132:G132"/>
    <mergeCell ref="A142:G142"/>
    <mergeCell ref="A144:G144"/>
    <mergeCell ref="A146:G146"/>
    <mergeCell ref="A148:G148"/>
    <mergeCell ref="A150:G150"/>
    <mergeCell ref="A153:G153"/>
    <mergeCell ref="A156:D156"/>
    <mergeCell ref="E156:F156"/>
    <mergeCell ref="A157:D157"/>
    <mergeCell ref="E157:F157"/>
    <mergeCell ref="A158:D158"/>
    <mergeCell ref="E158:F15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2025-12-11T13:59:17Z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2052-12.1.0.16399</vt:lpwstr>
  </property>
</Properties>
</file>